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2"/>
  </bookViews>
  <sheets>
    <sheet name="I. OPĆI DIO-SAŽETAK" sheetId="1" r:id="rId1"/>
    <sheet name="I.A RAČUN PRIHODA I RASHODA" sheetId="2" r:id="rId2"/>
    <sheet name="I.B. RAČUN FINANCIRANJA I POS.D" sheetId="3" r:id="rId3"/>
    <sheet name="Sheet1" sheetId="4" r:id="rId4"/>
  </sheets>
  <definedNames>
    <definedName name="_xlnm.Print_Area" localSheetId="0">'I. OPĆI DIO-SAŽETAK'!$A$1:$G$27</definedName>
    <definedName name="_xlnm.Print_Area" localSheetId="1">'I.A RAČUN PRIHODA I RASHODA'!$A$1:$G$80</definedName>
    <definedName name="_xlnm.Print_Area" localSheetId="2">'I.B. RAČUN FINANCIRANJA I POS.D'!$A$1:$G$22</definedName>
    <definedName name="_xlnm.Print_Titles" localSheetId="1">'I.A RAČUN PRIHODA I RASHODA'!$2:$2</definedName>
  </definedNames>
  <calcPr fullCalcOnLoad="1"/>
</workbook>
</file>

<file path=xl/sharedStrings.xml><?xml version="1.0" encoding="utf-8"?>
<sst xmlns="http://schemas.openxmlformats.org/spreadsheetml/2006/main" count="163" uniqueCount="104">
  <si>
    <t>Materijalni rashodi</t>
  </si>
  <si>
    <t>A. RAČUN PRIHODA I RASHODA</t>
  </si>
  <si>
    <t>Stručno usavršavanje zaposlenika</t>
  </si>
  <si>
    <t>Naknade troškova zaposlenima</t>
  </si>
  <si>
    <t>Materijal i dijelovi za tekuće i investicijsko održavanje</t>
  </si>
  <si>
    <t>Sitni inventar i auto gume</t>
  </si>
  <si>
    <t>Rashodi za usluge</t>
  </si>
  <si>
    <t xml:space="preserve">Usluge tekućeg i investicijskog održavanja </t>
  </si>
  <si>
    <t>Intelektualne i osobne usluge</t>
  </si>
  <si>
    <t>Rashodi za nabavu proizvedene dugotrajne imovine</t>
  </si>
  <si>
    <t>Postrojenja i oprema</t>
  </si>
  <si>
    <t>PRIMICI OD FINANCIJSKE IMOVINE I ZADUŽIVANJA</t>
  </si>
  <si>
    <t>PRIHODI POSLOVANJA</t>
  </si>
  <si>
    <t>B. RAČUN FINANCIRANJA</t>
  </si>
  <si>
    <t>PRIHODI OD PRODAJE NEFINANCIJSKE IMOVINE</t>
  </si>
  <si>
    <t>RASHODI POSLOVANJA</t>
  </si>
  <si>
    <t>Rashodi za zaposlene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</si>
  <si>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</si>
  <si>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</si>
  <si>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</si>
  <si>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</si>
  <si>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</si>
  <si>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</si>
  <si>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</si>
  <si>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</si>
  <si>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</si>
  <si>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Materijal i sirovine</t>
  </si>
  <si>
    <t>Energija</t>
  </si>
  <si>
    <t>Usluge telefona, pošte i prijevoza</t>
  </si>
  <si>
    <t>Usluge promidžbe i informiranja</t>
  </si>
  <si>
    <t>Komunalne usluge</t>
  </si>
  <si>
    <t>Zakupnine i najamnine</t>
  </si>
  <si>
    <t>Ostale usluge</t>
  </si>
  <si>
    <t>Ostali nespomenuti rashodi poslovanja</t>
  </si>
  <si>
    <t>Premije i osiguranja</t>
  </si>
  <si>
    <t>Reprezentacija</t>
  </si>
  <si>
    <t>RASHODI ZA NABAVU NEFINANCIJSKE IMOVINE</t>
  </si>
  <si>
    <t>NETO FINANCIRANJE</t>
  </si>
  <si>
    <t>I. OPĆI DIO</t>
  </si>
  <si>
    <t>II. POSEBNI DIO</t>
  </si>
  <si>
    <t>Naknade za rad predstavničkih i izvršnih tijela, povjerenstva i sl.</t>
  </si>
  <si>
    <t xml:space="preserve">Doprinosi za obvezno zdravstveno osiguranje </t>
  </si>
  <si>
    <t>Plaće (Bruto)</t>
  </si>
  <si>
    <t>Pristojbe i naknade</t>
  </si>
  <si>
    <t>Službena, radna i zaštitna odjeća i obuća</t>
  </si>
  <si>
    <t>BROJČANA OZNAKA I NAZIV</t>
  </si>
  <si>
    <t>Zdravstvene i veterinarske usluge</t>
  </si>
  <si>
    <t>Članarine i norme</t>
  </si>
  <si>
    <t>1</t>
  </si>
  <si>
    <t>Plaće u naravi</t>
  </si>
  <si>
    <t>Računalne usluge</t>
  </si>
  <si>
    <t>Troškovi sudskih postupaka</t>
  </si>
  <si>
    <t xml:space="preserve">Tekuće pomoći od izvanproračunskih korisnika </t>
  </si>
  <si>
    <t>IZDACI ZA FINANC. IMOVINU I OTPLATE ZAJMOVA</t>
  </si>
  <si>
    <t>RASHODI  POSLOVANJA</t>
  </si>
  <si>
    <t>VIŠAK / MANJAK + NETO FINANCIRANJE</t>
  </si>
  <si>
    <t>PRIJENOS DEPOZITA U SLJEDEĆE RAZDOBLJE</t>
  </si>
  <si>
    <t>RAZLIKA - VIŠAK / MANJAK</t>
  </si>
  <si>
    <t>UKUPNI PRIHODI</t>
  </si>
  <si>
    <t>UKUPNI RASHODI</t>
  </si>
  <si>
    <t>PRIJENOS DEPOZITA IZ PRETHODNE GODINE</t>
  </si>
  <si>
    <t>07780</t>
  </si>
  <si>
    <t>Institut za vode »Josip Juraj Strossmayer«</t>
  </si>
  <si>
    <t>34</t>
  </si>
  <si>
    <t>ZAŠTITA I OČUVANJE PRIRODE I OKOLIŠA</t>
  </si>
  <si>
    <t>3408</t>
  </si>
  <si>
    <t>RAZVOJ SUSTAVA JAVNE ODVODNJE I ZAŠTITE VODA I MORA</t>
  </si>
  <si>
    <t>A937001</t>
  </si>
  <si>
    <t>ADMINISTRACIJA I UPRAVLJANJE</t>
  </si>
  <si>
    <t>31</t>
  </si>
  <si>
    <t>311</t>
  </si>
  <si>
    <t>312</t>
  </si>
  <si>
    <t>313</t>
  </si>
  <si>
    <t>32</t>
  </si>
  <si>
    <t>321</t>
  </si>
  <si>
    <t>322</t>
  </si>
  <si>
    <t>323</t>
  </si>
  <si>
    <t>329</t>
  </si>
  <si>
    <t>42</t>
  </si>
  <si>
    <t>422</t>
  </si>
  <si>
    <t>Tekuće pomoći od ostalih izvanproračunskih korisnika državnog proračuna</t>
  </si>
  <si>
    <t>Pomoći iz inozemstva i od subjekata unutar općeg proračuna</t>
  </si>
  <si>
    <t>Ostale pomoći</t>
  </si>
  <si>
    <t>UKUPNO RASHODI</t>
  </si>
  <si>
    <t>Zaštita okoliša</t>
  </si>
  <si>
    <t>Istraživanje i razvoj: Zaštita okoliša</t>
  </si>
  <si>
    <t>52</t>
  </si>
  <si>
    <t>MINISTARSTVO GOSPODARSTVA I ODRŽIVOG RAZVOJA</t>
  </si>
  <si>
    <t>077</t>
  </si>
  <si>
    <t>PRIHODI</t>
  </si>
  <si>
    <t>RASHODI</t>
  </si>
  <si>
    <t>05</t>
  </si>
  <si>
    <t>055</t>
  </si>
  <si>
    <t>PLAN 2022.</t>
  </si>
  <si>
    <t>PROJEKCIJA 2023.</t>
  </si>
  <si>
    <t>PROJEKCIJA 2024.</t>
  </si>
  <si>
    <t>IZVRŠENJE 2020.</t>
  </si>
  <si>
    <t>PLAN 2021.</t>
  </si>
  <si>
    <t>EKONOMSKA KLASIFIKACIJA PRIHODA I RASHODA</t>
  </si>
  <si>
    <t>IZVORI FINANCIRANJA PRIHODA I RASHODA</t>
  </si>
  <si>
    <t>FUNKCIJSKA KLASIFIKACIJA RASHODA</t>
  </si>
  <si>
    <t>Institut za vode  »Josip Juraj Strossmayer«
FINANCIJSKI PLAN ZA 2022. I PROJEKCIJE ZA 2023. I 2024. GODINU
(uključujući Izmjene i dopune Državnog proračuna Republike Hrvatske za 2022. godinu, Narodne novine br. 62/22 od 2. lipnja 2022. godine)</t>
  </si>
  <si>
    <t>RASHODI ISKAZANI PREMA IZVORIMA FINANCIRANJA, EKONOMSKOJ KLASIFIKACIJI, RASPOREĐENIH U PROGRAME KOJI SE SASTOJE OD AKTIVNOSTI</t>
  </si>
  <si>
    <t>IZVORI FINANCIRANJA I EKONOMSKA KLASIFIKACIJA PRIMITAKA I IZDATAKA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</si>
</sst>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yyyy\.mm\.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#,##0_ ;\-#,##0\ "/>
    <numFmt numFmtId="187" formatCode="_-* #,##0.0_-;\-* #,##0.0_-;_-* &quot;-&quot;??_-;_-@_-"/>
    <numFmt numFmtId="188" formatCode="_-* #,##0_-;\-* #,##0_-;_-* &quot;-&quot;??_-;_-@_-"/>
    <numFmt numFmtId="189" formatCode="#,##0;\-#,##0;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2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.85"/>
      <name val="Times New Roman"/>
      <family val="1"/>
    </font>
    <font>
      <sz val="10"/>
      <name val="Geneva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MS Sans Serif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9"/>
      <name val="Times New Roman"/>
      <family val="1"/>
    </font>
    <font>
      <sz val="8"/>
      <color indexed="9"/>
      <name val="Arial"/>
      <family val="2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8"/>
      <color theme="0"/>
      <name val="Arial"/>
      <family val="2"/>
    </font>
    <font>
      <b/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65">
    <xf numFmtId="0" fontId="0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0" xfId="0" applyFont="1" applyBorder="1" applyAlignment="1" quotePrefix="1">
      <alignment horizontal="left" vertical="center" wrapText="1"/>
    </xf>
    <xf numFmtId="0" fontId="5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Font="1" applyBorder="1" applyAlignment="1" quotePrefix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quotePrefix="1">
      <alignment horizontal="left" vertical="center" wrapText="1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Font="1" applyAlignment="1">
      <alignment horizontal="left"/>
    </xf>
    <xf numFmtId="0" fontId="10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 quotePrefix="1">
      <alignment horizontal="left" wrapText="1"/>
      <protection/>
    </xf>
    <xf numFmtId="0" fontId="17" fillId="0" borderId="11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quotePrefix="1">
      <alignment horizontal="left" vertical="center" wrapText="1"/>
    </xf>
    <xf numFmtId="0" fontId="3" fillId="0" borderId="10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14" fillId="0" borderId="0" xfId="0" applyFont="1" applyAlignment="1">
      <alignment/>
    </xf>
    <xf numFmtId="3" fontId="19" fillId="0" borderId="10" xfId="69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3" fontId="19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Font="1" applyBorder="1" applyAlignment="1" quotePrefix="1">
      <alignment horizontal="left"/>
    </xf>
    <xf numFmtId="0" fontId="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61" applyFont="1" applyFill="1" applyBorder="1" applyAlignment="1">
      <alignment horizontal="left" wrapText="1"/>
      <protection/>
    </xf>
    <xf numFmtId="3" fontId="18" fillId="0" borderId="0" xfId="61" applyNumberFormat="1" applyFont="1" applyFill="1" applyBorder="1" applyAlignment="1" applyProtection="1">
      <alignment horizontal="right"/>
      <protection/>
    </xf>
    <xf numFmtId="0" fontId="1" fillId="0" borderId="0" xfId="61" applyFont="1" applyBorder="1" applyAlignment="1">
      <alignment horizontal="left"/>
      <protection/>
    </xf>
    <xf numFmtId="3" fontId="18" fillId="0" borderId="0" xfId="61" applyNumberFormat="1" applyFont="1" applyFill="1" applyBorder="1" applyAlignment="1" applyProtection="1">
      <alignment horizontal="right"/>
      <protection/>
    </xf>
    <xf numFmtId="0" fontId="1" fillId="0" borderId="0" xfId="61" applyFont="1" applyBorder="1" applyAlignment="1" quotePrefix="1">
      <alignment horizontal="left"/>
      <protection/>
    </xf>
    <xf numFmtId="0" fontId="20" fillId="0" borderId="13" xfId="0" applyNumberFormat="1" applyFont="1" applyFill="1" applyBorder="1" applyAlignment="1" applyProtection="1">
      <alignment wrapText="1"/>
      <protection/>
    </xf>
    <xf numFmtId="3" fontId="3" fillId="0" borderId="0" xfId="0" applyNumberFormat="1" applyFont="1" applyFill="1" applyBorder="1" applyAlignment="1" applyProtection="1">
      <alignment horizontal="right" wrapText="1"/>
      <protection/>
    </xf>
    <xf numFmtId="3" fontId="4" fillId="0" borderId="0" xfId="61" applyNumberFormat="1" applyFont="1" applyFill="1" applyBorder="1" applyAlignment="1" applyProtection="1">
      <alignment horizontal="right" wrapText="1"/>
      <protection/>
    </xf>
    <xf numFmtId="3" fontId="65" fillId="0" borderId="0" xfId="61" applyNumberFormat="1" applyFont="1" applyFill="1" applyBorder="1" applyAlignment="1" applyProtection="1">
      <alignment horizontal="right"/>
      <protection/>
    </xf>
    <xf numFmtId="3" fontId="65" fillId="0" borderId="0" xfId="61" applyNumberFormat="1" applyFont="1" applyFill="1" applyBorder="1" applyAlignment="1" applyProtection="1">
      <alignment horizontal="right"/>
      <protection/>
    </xf>
    <xf numFmtId="3" fontId="19" fillId="0" borderId="0" xfId="61" applyNumberFormat="1" applyFont="1" applyFill="1" applyBorder="1" applyAlignment="1" applyProtection="1">
      <alignment horizontal="right"/>
      <protection/>
    </xf>
    <xf numFmtId="3" fontId="65" fillId="0" borderId="0" xfId="0" applyNumberFormat="1" applyFont="1" applyFill="1" applyBorder="1" applyAlignment="1" applyProtection="1">
      <alignment horizontal="right"/>
      <protection/>
    </xf>
    <xf numFmtId="3" fontId="3" fillId="0" borderId="12" xfId="0" applyNumberFormat="1" applyFont="1" applyFill="1" applyBorder="1" applyAlignment="1" applyProtection="1">
      <alignment horizontal="right"/>
      <protection/>
    </xf>
    <xf numFmtId="3" fontId="23" fillId="0" borderId="11" xfId="69" applyNumberFormat="1" applyFont="1" applyFill="1" applyBorder="1" applyAlignment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65" fillId="0" borderId="0" xfId="61" applyNumberFormat="1" applyFont="1" applyFill="1" applyBorder="1" applyAlignment="1">
      <alignment horizontal="right"/>
      <protection/>
    </xf>
    <xf numFmtId="0" fontId="20" fillId="0" borderId="13" xfId="68" applyFont="1" applyBorder="1" applyAlignment="1">
      <alignment horizontal="left" vertical="center" wrapText="1"/>
      <protection/>
    </xf>
    <xf numFmtId="3" fontId="7" fillId="0" borderId="13" xfId="0" applyNumberFormat="1" applyFont="1" applyBorder="1" applyAlignment="1">
      <alignment horizontal="right" vertical="center"/>
    </xf>
    <xf numFmtId="3" fontId="7" fillId="0" borderId="13" xfId="0" applyNumberFormat="1" applyFont="1" applyFill="1" applyBorder="1" applyAlignment="1" applyProtection="1">
      <alignment horizontal="right" vertical="center" wrapText="1"/>
      <protection/>
    </xf>
    <xf numFmtId="3" fontId="7" fillId="0" borderId="13" xfId="0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7" fillId="0" borderId="13" xfId="0" applyFont="1" applyBorder="1" applyAlignment="1">
      <alignment vertical="center" wrapText="1"/>
    </xf>
    <xf numFmtId="0" fontId="20" fillId="0" borderId="13" xfId="0" applyNumberFormat="1" applyFont="1" applyFill="1" applyBorder="1" applyAlignment="1" applyProtection="1" quotePrefix="1">
      <alignment wrapText="1"/>
      <protection/>
    </xf>
    <xf numFmtId="0" fontId="66" fillId="0" borderId="13" xfId="0" applyNumberFormat="1" applyFont="1" applyFill="1" applyBorder="1" applyAlignment="1" applyProtection="1">
      <alignment horizontal="left" wrapText="1"/>
      <protection/>
    </xf>
    <xf numFmtId="0" fontId="20" fillId="0" borderId="13" xfId="0" applyNumberFormat="1" applyFont="1" applyFill="1" applyBorder="1" applyAlignment="1" applyProtection="1" quotePrefix="1">
      <alignment horizontal="left" wrapText="1"/>
      <protection/>
    </xf>
    <xf numFmtId="0" fontId="7" fillId="0" borderId="14" xfId="0" applyFont="1" applyBorder="1" applyAlignment="1" quotePrefix="1">
      <alignment horizontal="left"/>
    </xf>
    <xf numFmtId="3" fontId="7" fillId="0" borderId="10" xfId="0" applyNumberFormat="1" applyFont="1" applyFill="1" applyBorder="1" applyAlignment="1" applyProtection="1">
      <alignment vertical="center" wrapText="1"/>
      <protection/>
    </xf>
    <xf numFmtId="186" fontId="65" fillId="0" borderId="0" xfId="44" applyNumberFormat="1" applyFont="1" applyFill="1" applyBorder="1" applyAlignment="1" applyProtection="1">
      <alignment/>
      <protection/>
    </xf>
    <xf numFmtId="43" fontId="4" fillId="0" borderId="0" xfId="42" applyFont="1" applyFill="1" applyBorder="1" applyAlignment="1" applyProtection="1">
      <alignment/>
      <protection/>
    </xf>
    <xf numFmtId="43" fontId="4" fillId="0" borderId="0" xfId="42" applyFont="1" applyFill="1" applyBorder="1" applyAlignment="1" applyProtection="1">
      <alignment wrapText="1"/>
      <protection/>
    </xf>
    <xf numFmtId="43" fontId="10" fillId="0" borderId="0" xfId="42" applyFont="1" applyFill="1" applyBorder="1" applyAlignment="1" applyProtection="1">
      <alignment/>
      <protection/>
    </xf>
    <xf numFmtId="43" fontId="0" fillId="0" borderId="0" xfId="42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 quotePrefix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61" applyFont="1" applyFill="1" applyBorder="1" applyAlignment="1" quotePrefix="1">
      <alignment horizontal="left"/>
      <protection/>
    </xf>
    <xf numFmtId="0" fontId="18" fillId="0" borderId="0" xfId="61" applyFont="1" applyFill="1" applyBorder="1" applyAlignment="1">
      <alignment horizontal="left"/>
      <protection/>
    </xf>
    <xf numFmtId="0" fontId="19" fillId="0" borderId="0" xfId="0" applyFont="1" applyFill="1" applyBorder="1" applyAlignment="1" quotePrefix="1">
      <alignment horizontal="left"/>
    </xf>
    <xf numFmtId="3" fontId="19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 wrapText="1" readingOrder="1"/>
    </xf>
    <xf numFmtId="3" fontId="4" fillId="0" borderId="0" xfId="0" applyNumberFormat="1" applyFont="1" applyAlignment="1">
      <alignment horizontal="right" vertical="top" wrapText="1" readingOrder="1"/>
    </xf>
    <xf numFmtId="0" fontId="4" fillId="0" borderId="0" xfId="0" applyFont="1" applyAlignment="1">
      <alignment horizontal="left" vertical="top" wrapText="1" readingOrder="1"/>
    </xf>
    <xf numFmtId="0" fontId="3" fillId="0" borderId="0" xfId="0" applyFont="1" applyAlignment="1">
      <alignment vertical="top" wrapText="1" readingOrder="1"/>
    </xf>
    <xf numFmtId="0" fontId="1" fillId="0" borderId="0" xfId="0" applyFont="1" applyBorder="1" applyAlignment="1">
      <alignment horizontal="left" vertical="center"/>
    </xf>
    <xf numFmtId="3" fontId="4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Border="1" applyAlignment="1" quotePrefix="1">
      <alignment vertical="center"/>
    </xf>
    <xf numFmtId="3" fontId="18" fillId="0" borderId="0" xfId="0" applyNumberFormat="1" applyFont="1" applyBorder="1" applyAlignment="1">
      <alignment horizontal="right" vertical="center" wrapText="1"/>
    </xf>
    <xf numFmtId="180" fontId="4" fillId="0" borderId="0" xfId="0" applyNumberFormat="1" applyFont="1" applyBorder="1" applyAlignment="1" quotePrefix="1">
      <alignment vertical="center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 quotePrefix="1">
      <alignment horizontal="left" wrapText="1"/>
    </xf>
    <xf numFmtId="3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 quotePrefix="1">
      <alignment horizontal="center" vertical="center"/>
      <protection/>
    </xf>
    <xf numFmtId="0" fontId="24" fillId="0" borderId="11" xfId="0" applyFont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quotePrefix="1">
      <alignment horizontal="left"/>
    </xf>
    <xf numFmtId="49" fontId="4" fillId="0" borderId="0" xfId="0" applyNumberFormat="1" applyFont="1" applyFill="1" applyBorder="1" applyAlignment="1" applyProtection="1">
      <alignment horizontal="left" vertical="top"/>
      <protection/>
    </xf>
    <xf numFmtId="3" fontId="18" fillId="0" borderId="0" xfId="0" applyNumberFormat="1" applyFont="1" applyFill="1" applyBorder="1" applyAlignment="1" applyProtection="1">
      <alignment horizontal="right"/>
      <protection/>
    </xf>
    <xf numFmtId="0" fontId="67" fillId="0" borderId="0" xfId="0" applyNumberFormat="1" applyFont="1" applyFill="1" applyBorder="1" applyAlignment="1" applyProtection="1">
      <alignment/>
      <protection/>
    </xf>
    <xf numFmtId="3" fontId="68" fillId="0" borderId="0" xfId="0" applyNumberFormat="1" applyFont="1" applyFill="1" applyBorder="1" applyAlignment="1" applyProtection="1">
      <alignment horizontal="right" wrapText="1"/>
      <protection/>
    </xf>
    <xf numFmtId="3" fontId="68" fillId="0" borderId="0" xfId="0" applyNumberFormat="1" applyFont="1" applyFill="1" applyBorder="1" applyAlignment="1" applyProtection="1">
      <alignment horizontal="right"/>
      <protection/>
    </xf>
    <xf numFmtId="0" fontId="20" fillId="0" borderId="13" xfId="0" applyNumberFormat="1" applyFont="1" applyFill="1" applyBorder="1" applyAlignment="1" applyProtection="1">
      <alignment horizontal="right" wrapText="1"/>
      <protection/>
    </xf>
    <xf numFmtId="0" fontId="66" fillId="0" borderId="13" xfId="0" applyNumberFormat="1" applyFont="1" applyFill="1" applyBorder="1" applyAlignment="1" applyProtection="1">
      <alignment horizontal="right" wrapText="1"/>
      <protection/>
    </xf>
    <xf numFmtId="0" fontId="20" fillId="0" borderId="13" xfId="0" applyNumberFormat="1" applyFont="1" applyFill="1" applyBorder="1" applyAlignment="1" applyProtection="1" quotePrefix="1">
      <alignment horizontal="right" wrapText="1"/>
      <protection/>
    </xf>
    <xf numFmtId="0" fontId="7" fillId="0" borderId="10" xfId="0" applyNumberFormat="1" applyFont="1" applyFill="1" applyBorder="1" applyAlignment="1" applyProtection="1">
      <alignment horizontal="right" wrapText="1"/>
      <protection/>
    </xf>
    <xf numFmtId="3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Fill="1" applyBorder="1" applyAlignment="1">
      <alignment horizontal="left" wrapText="1"/>
    </xf>
    <xf numFmtId="3" fontId="3" fillId="0" borderId="0" xfId="0" applyNumberFormat="1" applyFont="1" applyAlignment="1">
      <alignment horizontal="right" vertical="top" wrapText="1" readingOrder="1"/>
    </xf>
    <xf numFmtId="0" fontId="28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quotePrefix="1">
      <alignment horizontal="left" wrapText="1"/>
    </xf>
    <xf numFmtId="180" fontId="6" fillId="0" borderId="0" xfId="0" applyNumberFormat="1" applyFont="1" applyBorder="1" applyAlignment="1" quotePrefix="1">
      <alignment vertical="center"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 quotePrefix="1">
      <alignment horizontal="right" wrapText="1"/>
    </xf>
    <xf numFmtId="0" fontId="7" fillId="0" borderId="13" xfId="0" applyFont="1" applyBorder="1" applyAlignment="1">
      <alignment horizontal="center" vertical="center"/>
    </xf>
    <xf numFmtId="3" fontId="23" fillId="0" borderId="14" xfId="69" applyNumberFormat="1" applyFont="1" applyFill="1" applyBorder="1" applyAlignment="1">
      <alignment horizontal="center" vertical="center" wrapText="1"/>
      <protection/>
    </xf>
    <xf numFmtId="3" fontId="23" fillId="0" borderId="10" xfId="69" applyNumberFormat="1" applyFont="1" applyFill="1" applyBorder="1" applyAlignment="1">
      <alignment horizontal="center" vertical="center" wrapText="1"/>
      <protection/>
    </xf>
    <xf numFmtId="3" fontId="19" fillId="0" borderId="14" xfId="69" applyNumberFormat="1" applyFont="1" applyFill="1" applyBorder="1" applyAlignment="1">
      <alignment horizontal="center" vertical="center" wrapText="1"/>
      <protection/>
    </xf>
    <xf numFmtId="3" fontId="19" fillId="0" borderId="10" xfId="69" applyNumberFormat="1" applyFont="1" applyFill="1" applyBorder="1" applyAlignment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 quotePrefix="1">
      <alignment horizontal="center" vertical="center"/>
      <protection/>
    </xf>
    <xf numFmtId="0" fontId="3" fillId="0" borderId="12" xfId="0" applyNumberFormat="1" applyFont="1" applyFill="1" applyBorder="1" applyAlignment="1" applyProtection="1" quotePrefix="1">
      <alignment horizontal="center" vertical="center"/>
      <protection/>
    </xf>
    <xf numFmtId="0" fontId="24" fillId="0" borderId="10" xfId="0" applyFont="1" applyBorder="1" applyAlignment="1" quotePrefix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 quotePrefix="1">
      <alignment horizontal="center" vertical="center"/>
      <protection/>
    </xf>
    <xf numFmtId="0" fontId="24" fillId="0" borderId="11" xfId="0" applyFont="1" applyBorder="1" applyAlignment="1" quotePrefix="1">
      <alignment horizontal="center" vertical="center" wrapText="1"/>
    </xf>
    <xf numFmtId="0" fontId="24" fillId="0" borderId="11" xfId="0" applyFont="1" applyFill="1" applyBorder="1" applyAlignment="1" quotePrefix="1">
      <alignment horizontal="center" vertical="center" wrapText="1"/>
    </xf>
    <xf numFmtId="0" fontId="8" fillId="0" borderId="11" xfId="0" applyNumberFormat="1" applyFont="1" applyFill="1" applyBorder="1" applyAlignment="1" applyProtection="1" quotePrefix="1">
      <alignment horizontal="left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180" fontId="24" fillId="0" borderId="11" xfId="0" applyNumberFormat="1" applyFont="1" applyBorder="1" applyAlignment="1" quotePrefix="1">
      <alignment horizontal="center" vertical="center"/>
    </xf>
    <xf numFmtId="0" fontId="25" fillId="0" borderId="11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4 2" xfId="64"/>
    <cellStyle name="Normal 5" xfId="65"/>
    <cellStyle name="Normal 6" xfId="66"/>
    <cellStyle name="Note" xfId="67"/>
    <cellStyle name="Obično_1Prihodi-rashodi2004" xfId="68"/>
    <cellStyle name="Obično_Polugodišnji-sabor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="70" zoomScaleSheetLayoutView="70" workbookViewId="0" topLeftCell="A1">
      <selection activeCell="J6" sqref="J6"/>
    </sheetView>
  </sheetViews>
  <sheetFormatPr defaultColWidth="11.421875" defaultRowHeight="12.75"/>
  <cols>
    <col min="1" max="1" width="3.140625" style="3" customWidth="1"/>
    <col min="2" max="2" width="57.28125" style="3" customWidth="1"/>
    <col min="3" max="4" width="16.140625" style="3" customWidth="1"/>
    <col min="5" max="7" width="15.00390625" style="0" customWidth="1"/>
  </cols>
  <sheetData>
    <row r="1" spans="1:7" ht="75" customHeight="1">
      <c r="A1" s="149" t="s">
        <v>101</v>
      </c>
      <c r="B1" s="149"/>
      <c r="C1" s="149"/>
      <c r="D1" s="149"/>
      <c r="E1" s="149"/>
      <c r="F1" s="149"/>
      <c r="G1" s="149"/>
    </row>
    <row r="2" spans="1:7" s="23" customFormat="1" ht="24" customHeight="1">
      <c r="A2" s="149" t="s">
        <v>38</v>
      </c>
      <c r="B2" s="149"/>
      <c r="C2" s="149"/>
      <c r="D2" s="149"/>
      <c r="E2" s="149"/>
      <c r="F2" s="149"/>
      <c r="G2" s="149"/>
    </row>
    <row r="3" spans="1:7" s="3" customFormat="1" ht="24" customHeight="1">
      <c r="A3" s="149" t="s">
        <v>1</v>
      </c>
      <c r="B3" s="149"/>
      <c r="C3" s="149"/>
      <c r="D3" s="149"/>
      <c r="E3" s="149"/>
      <c r="F3" s="149"/>
      <c r="G3" s="149"/>
    </row>
    <row r="4" spans="1:4" s="3" customFormat="1" ht="9" customHeight="1">
      <c r="A4" s="29"/>
      <c r="B4" s="28"/>
      <c r="C4" s="28"/>
      <c r="D4" s="28"/>
    </row>
    <row r="5" spans="1:7" s="3" customFormat="1" ht="27.75" customHeight="1">
      <c r="A5" s="147" t="s">
        <v>45</v>
      </c>
      <c r="B5" s="148"/>
      <c r="C5" s="122" t="s">
        <v>96</v>
      </c>
      <c r="D5" s="122" t="s">
        <v>97</v>
      </c>
      <c r="E5" s="41" t="s">
        <v>93</v>
      </c>
      <c r="F5" s="41" t="s">
        <v>94</v>
      </c>
      <c r="G5" s="41" t="s">
        <v>95</v>
      </c>
    </row>
    <row r="6" spans="1:7" s="3" customFormat="1" ht="12" customHeight="1">
      <c r="A6" s="145">
        <v>1</v>
      </c>
      <c r="B6" s="146"/>
      <c r="C6" s="123">
        <v>2</v>
      </c>
      <c r="D6" s="123">
        <v>3</v>
      </c>
      <c r="E6" s="81">
        <v>4</v>
      </c>
      <c r="F6" s="81">
        <v>5</v>
      </c>
      <c r="G6" s="81">
        <v>6</v>
      </c>
    </row>
    <row r="7" spans="1:7" s="3" customFormat="1" ht="15">
      <c r="A7" s="144">
        <v>6</v>
      </c>
      <c r="B7" s="90" t="s">
        <v>12</v>
      </c>
      <c r="C7" s="86">
        <f>'I.A RAČUN PRIHODA I RASHODA'!C4</f>
        <v>0</v>
      </c>
      <c r="D7" s="86">
        <f>'I.A RAČUN PRIHODA I RASHODA'!D4</f>
        <v>20419750</v>
      </c>
      <c r="E7" s="86">
        <f>'I.A RAČUN PRIHODA I RASHODA'!E4</f>
        <v>63250000</v>
      </c>
      <c r="F7" s="86">
        <f>'I.A RAČUN PRIHODA I RASHODA'!F4</f>
        <v>63650000</v>
      </c>
      <c r="G7" s="86">
        <f>'I.A RAČUN PRIHODA I RASHODA'!G4</f>
        <v>63650000</v>
      </c>
    </row>
    <row r="8" spans="1:7" s="3" customFormat="1" ht="15">
      <c r="A8" s="144">
        <v>7</v>
      </c>
      <c r="B8" s="90" t="s">
        <v>14</v>
      </c>
      <c r="C8" s="86">
        <f>'I.A RAČUN PRIHODA I RASHODA'!C8</f>
        <v>0</v>
      </c>
      <c r="D8" s="86">
        <f>'I.A RAČUN PRIHODA I RASHODA'!D8</f>
        <v>0</v>
      </c>
      <c r="E8" s="86">
        <f>'I.A RAČUN PRIHODA I RASHODA'!E8</f>
        <v>0</v>
      </c>
      <c r="F8" s="86">
        <f>'I.A RAČUN PRIHODA I RASHODA'!F8</f>
        <v>0</v>
      </c>
      <c r="G8" s="86">
        <f>'I.A RAČUN PRIHODA I RASHODA'!G8</f>
        <v>0</v>
      </c>
    </row>
    <row r="9" spans="1:7" s="3" customFormat="1" ht="15">
      <c r="A9" s="144"/>
      <c r="B9" s="85" t="s">
        <v>58</v>
      </c>
      <c r="C9" s="86">
        <f>SUM(C7:C8)</f>
        <v>0</v>
      </c>
      <c r="D9" s="86">
        <f>SUM(D7:D8)</f>
        <v>20419750</v>
      </c>
      <c r="E9" s="86">
        <f>SUM(E7:E8)</f>
        <v>63250000</v>
      </c>
      <c r="F9" s="86">
        <f>SUM(F7:F8)</f>
        <v>63650000</v>
      </c>
      <c r="G9" s="86">
        <f>SUM(G7:G8)</f>
        <v>63650000</v>
      </c>
    </row>
    <row r="10" spans="1:7" s="3" customFormat="1" ht="15">
      <c r="A10" s="144">
        <v>3</v>
      </c>
      <c r="B10" s="90" t="s">
        <v>54</v>
      </c>
      <c r="C10" s="87">
        <f>'I.A RAČUN PRIHODA I RASHODA'!C9</f>
        <v>0</v>
      </c>
      <c r="D10" s="87">
        <f>'I.A RAČUN PRIHODA I RASHODA'!D9</f>
        <v>19719750</v>
      </c>
      <c r="E10" s="87">
        <f>'I.A RAČUN PRIHODA I RASHODA'!E9</f>
        <v>61250000</v>
      </c>
      <c r="F10" s="87">
        <f>'I.A RAČUN PRIHODA I RASHODA'!F9</f>
        <v>61650000</v>
      </c>
      <c r="G10" s="87">
        <f>'I.A RAČUN PRIHODA I RASHODA'!G9</f>
        <v>61650000</v>
      </c>
    </row>
    <row r="11" spans="1:7" s="3" customFormat="1" ht="15">
      <c r="A11" s="144">
        <v>4</v>
      </c>
      <c r="B11" s="90" t="s">
        <v>36</v>
      </c>
      <c r="C11" s="87">
        <f>'I.A RAČUN PRIHODA I RASHODA'!C50</f>
        <v>0</v>
      </c>
      <c r="D11" s="87">
        <f>'I.A RAČUN PRIHODA I RASHODA'!D50</f>
        <v>700000</v>
      </c>
      <c r="E11" s="87">
        <f>'I.A RAČUN PRIHODA I RASHODA'!E50</f>
        <v>2000000</v>
      </c>
      <c r="F11" s="87">
        <f>'I.A RAČUN PRIHODA I RASHODA'!F50</f>
        <v>2000000</v>
      </c>
      <c r="G11" s="87">
        <f>'I.A RAČUN PRIHODA I RASHODA'!G50</f>
        <v>2000000</v>
      </c>
    </row>
    <row r="12" spans="1:7" s="3" customFormat="1" ht="15">
      <c r="A12" s="144"/>
      <c r="B12" s="85" t="s">
        <v>59</v>
      </c>
      <c r="C12" s="86">
        <f>SUM(C10:C11)</f>
        <v>0</v>
      </c>
      <c r="D12" s="86">
        <f>SUM(D10:D11)</f>
        <v>20419750</v>
      </c>
      <c r="E12" s="86">
        <f>SUM(E10:E11)</f>
        <v>63250000</v>
      </c>
      <c r="F12" s="86">
        <f>SUM(F10:F11)</f>
        <v>63650000</v>
      </c>
      <c r="G12" s="86">
        <f>SUM(G10:G11)</f>
        <v>63650000</v>
      </c>
    </row>
    <row r="13" spans="1:7" s="3" customFormat="1" ht="15">
      <c r="A13" s="91"/>
      <c r="B13" s="91" t="s">
        <v>57</v>
      </c>
      <c r="C13" s="87">
        <f>C7+C8-C10-C11</f>
        <v>0</v>
      </c>
      <c r="D13" s="87">
        <f>D7+D8-D10-D11</f>
        <v>0</v>
      </c>
      <c r="E13" s="87">
        <f>E7+E8-E10-E11</f>
        <v>0</v>
      </c>
      <c r="F13" s="87">
        <f>F7+F8-F10-F11</f>
        <v>0</v>
      </c>
      <c r="G13" s="87">
        <f>G7+G8-G10-G11</f>
        <v>0</v>
      </c>
    </row>
    <row r="14" spans="1:4" s="3" customFormat="1" ht="15">
      <c r="A14" s="31"/>
      <c r="B14" s="32"/>
      <c r="C14" s="32"/>
      <c r="D14" s="32"/>
    </row>
    <row r="15" spans="1:7" s="20" customFormat="1" ht="18">
      <c r="A15" s="150" t="s">
        <v>13</v>
      </c>
      <c r="B15" s="150"/>
      <c r="C15" s="150"/>
      <c r="D15" s="150"/>
      <c r="E15" s="150"/>
      <c r="F15" s="150"/>
      <c r="G15" s="150"/>
    </row>
    <row r="16" spans="1:4" s="20" customFormat="1" ht="8.25" customHeight="1">
      <c r="A16" s="33"/>
      <c r="B16" s="34"/>
      <c r="C16" s="32"/>
      <c r="D16" s="32"/>
    </row>
    <row r="17" spans="1:7" s="20" customFormat="1" ht="26.25">
      <c r="A17" s="147" t="s">
        <v>45</v>
      </c>
      <c r="B17" s="148"/>
      <c r="C17" s="122" t="s">
        <v>96</v>
      </c>
      <c r="D17" s="122" t="s">
        <v>97</v>
      </c>
      <c r="E17" s="41" t="s">
        <v>93</v>
      </c>
      <c r="F17" s="41" t="s">
        <v>94</v>
      </c>
      <c r="G17" s="41" t="s">
        <v>95</v>
      </c>
    </row>
    <row r="18" spans="1:7" s="20" customFormat="1" ht="18">
      <c r="A18" s="145">
        <v>1</v>
      </c>
      <c r="B18" s="146"/>
      <c r="C18" s="123">
        <v>2</v>
      </c>
      <c r="D18" s="123">
        <v>3</v>
      </c>
      <c r="E18" s="81">
        <v>4</v>
      </c>
      <c r="F18" s="81">
        <v>5</v>
      </c>
      <c r="G18" s="81">
        <v>6</v>
      </c>
    </row>
    <row r="19" spans="1:7" s="20" customFormat="1" ht="31.5">
      <c r="A19" s="144">
        <v>8</v>
      </c>
      <c r="B19" s="73" t="s">
        <v>11</v>
      </c>
      <c r="C19" s="132">
        <v>0</v>
      </c>
      <c r="D19" s="132">
        <v>0</v>
      </c>
      <c r="E19" s="132">
        <v>0</v>
      </c>
      <c r="F19" s="132">
        <v>0</v>
      </c>
      <c r="G19" s="132">
        <v>0</v>
      </c>
    </row>
    <row r="20" spans="1:7" s="20" customFormat="1" ht="31.5">
      <c r="A20" s="144">
        <v>5</v>
      </c>
      <c r="B20" s="73" t="s">
        <v>53</v>
      </c>
      <c r="C20" s="132">
        <v>0</v>
      </c>
      <c r="D20" s="132">
        <v>0</v>
      </c>
      <c r="E20" s="132">
        <v>0</v>
      </c>
      <c r="F20" s="132">
        <v>0</v>
      </c>
      <c r="G20" s="132">
        <v>0</v>
      </c>
    </row>
    <row r="21" spans="1:7" s="20" customFormat="1" ht="18">
      <c r="A21" s="144"/>
      <c r="B21" s="92" t="s">
        <v>60</v>
      </c>
      <c r="C21" s="133">
        <v>0</v>
      </c>
      <c r="D21" s="133">
        <v>0</v>
      </c>
      <c r="E21" s="88">
        <v>0</v>
      </c>
      <c r="F21" s="88">
        <v>0</v>
      </c>
      <c r="G21" s="88">
        <v>0</v>
      </c>
    </row>
    <row r="22" spans="1:7" s="20" customFormat="1" ht="18">
      <c r="A22" s="91"/>
      <c r="B22" s="92" t="s">
        <v>56</v>
      </c>
      <c r="C22" s="133">
        <v>0</v>
      </c>
      <c r="D22" s="133">
        <v>0</v>
      </c>
      <c r="E22" s="88">
        <v>0</v>
      </c>
      <c r="F22" s="88">
        <v>0</v>
      </c>
      <c r="G22" s="88">
        <v>0</v>
      </c>
    </row>
    <row r="23" spans="1:7" s="20" customFormat="1" ht="18">
      <c r="A23" s="91"/>
      <c r="B23" s="93" t="s">
        <v>37</v>
      </c>
      <c r="C23" s="134">
        <f>C19-C20+C21+C22</f>
        <v>0</v>
      </c>
      <c r="D23" s="134">
        <f>D19-D20+D21+D22</f>
        <v>0</v>
      </c>
      <c r="E23" s="86">
        <f>E19-E20+E21+E22</f>
        <v>0</v>
      </c>
      <c r="F23" s="86">
        <f>F19-F20+F21+F22</f>
        <v>0</v>
      </c>
      <c r="G23" s="86">
        <f>G19-G20+G21+G22</f>
        <v>0</v>
      </c>
    </row>
    <row r="24" spans="1:7" s="20" customFormat="1" ht="18">
      <c r="A24" s="94"/>
      <c r="B24" s="30"/>
      <c r="C24" s="135"/>
      <c r="D24" s="135"/>
      <c r="E24" s="136"/>
      <c r="F24" s="136"/>
      <c r="G24" s="95"/>
    </row>
    <row r="25" spans="1:7" s="20" customFormat="1" ht="18">
      <c r="A25" s="91"/>
      <c r="B25" s="91" t="s">
        <v>55</v>
      </c>
      <c r="C25" s="134">
        <f>SUM(C13,C23)</f>
        <v>0</v>
      </c>
      <c r="D25" s="134">
        <f>SUM(D13,D23)</f>
        <v>0</v>
      </c>
      <c r="E25" s="86">
        <f>SUM(E13,E23)</f>
        <v>0</v>
      </c>
      <c r="F25" s="86">
        <f>SUM(F13,F23)</f>
        <v>0</v>
      </c>
      <c r="G25" s="86">
        <f>SUM(G13,G23)</f>
        <v>0</v>
      </c>
    </row>
    <row r="26" spans="1:4" s="20" customFormat="1" ht="18">
      <c r="A26" s="21"/>
      <c r="B26" s="22"/>
      <c r="C26" s="22"/>
      <c r="D26" s="22"/>
    </row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25.5" customHeight="1"/>
    <row r="42" s="3" customFormat="1" ht="12.75"/>
    <row r="43" s="3" customFormat="1" ht="12.75"/>
    <row r="44" s="3" customFormat="1" ht="15" customHeight="1"/>
    <row r="45" s="3" customFormat="1" ht="26.25" customHeight="1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</sheetData>
  <sheetProtection/>
  <mergeCells count="8">
    <mergeCell ref="A18:B18"/>
    <mergeCell ref="A17:B17"/>
    <mergeCell ref="A1:G1"/>
    <mergeCell ref="A2:G2"/>
    <mergeCell ref="A3:G3"/>
    <mergeCell ref="A15:G15"/>
    <mergeCell ref="A5:B5"/>
    <mergeCell ref="A6:B6"/>
  </mergeCells>
  <printOptions horizontalCentered="1"/>
  <pageMargins left="0.1968503937007874" right="0.1968503937007874" top="0.6299212598425197" bottom="0.4330708661417323" header="0.5118110236220472" footer="0.5118110236220472"/>
  <pageSetup fitToHeight="0" fitToWidth="0" horizontalDpi="600" verticalDpi="600" orientation="portrait" paperSize="9" scale="7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01"/>
  <sheetViews>
    <sheetView tabSelected="1" view="pageBreakPreview" zoomScale="70" zoomScaleSheetLayoutView="70" zoomScalePageLayoutView="0" workbookViewId="0" topLeftCell="A1">
      <selection activeCell="J6" sqref="J6"/>
    </sheetView>
  </sheetViews>
  <sheetFormatPr defaultColWidth="11.421875" defaultRowHeight="12.75"/>
  <cols>
    <col min="1" max="1" width="4.00390625" style="46" bestFit="1" customWidth="1"/>
    <col min="2" max="2" width="57.57421875" style="0" customWidth="1"/>
    <col min="3" max="3" width="16.8515625" style="0" bestFit="1" customWidth="1"/>
    <col min="4" max="5" width="11.421875" style="0" bestFit="1" customWidth="1"/>
    <col min="6" max="6" width="13.7109375" style="0" customWidth="1"/>
    <col min="7" max="7" width="14.28125" style="0" customWidth="1"/>
    <col min="8" max="8" width="14.28125" style="100" bestFit="1" customWidth="1"/>
  </cols>
  <sheetData>
    <row r="1" spans="1:7" ht="15">
      <c r="A1" s="153" t="s">
        <v>98</v>
      </c>
      <c r="B1" s="153"/>
      <c r="C1" s="153"/>
      <c r="D1" s="153"/>
      <c r="E1" s="153"/>
      <c r="F1" s="153"/>
      <c r="G1" s="153"/>
    </row>
    <row r="2" spans="1:8" s="3" customFormat="1" ht="27" customHeight="1">
      <c r="A2" s="151" t="s">
        <v>45</v>
      </c>
      <c r="B2" s="151"/>
      <c r="C2" s="122" t="s">
        <v>96</v>
      </c>
      <c r="D2" s="122" t="s">
        <v>97</v>
      </c>
      <c r="E2" s="41" t="s">
        <v>93</v>
      </c>
      <c r="F2" s="41" t="s">
        <v>94</v>
      </c>
      <c r="G2" s="41" t="s">
        <v>95</v>
      </c>
      <c r="H2" s="97"/>
    </row>
    <row r="3" spans="1:8" s="3" customFormat="1" ht="12" customHeight="1">
      <c r="A3" s="152">
        <v>1</v>
      </c>
      <c r="B3" s="152"/>
      <c r="C3" s="123">
        <v>2</v>
      </c>
      <c r="D3" s="123">
        <v>3</v>
      </c>
      <c r="E3" s="81">
        <v>4</v>
      </c>
      <c r="F3" s="81">
        <v>5</v>
      </c>
      <c r="G3" s="81">
        <v>6</v>
      </c>
      <c r="H3" s="97"/>
    </row>
    <row r="4" spans="1:8" s="3" customFormat="1" ht="22.5" customHeight="1">
      <c r="A4" s="50">
        <v>6</v>
      </c>
      <c r="B4" s="89" t="s">
        <v>12</v>
      </c>
      <c r="C4" s="74">
        <v>0</v>
      </c>
      <c r="D4" s="74">
        <v>20419750</v>
      </c>
      <c r="E4" s="74">
        <f>E5</f>
        <v>63250000</v>
      </c>
      <c r="F4" s="74">
        <v>63650000</v>
      </c>
      <c r="G4" s="74">
        <v>63650000</v>
      </c>
      <c r="H4" s="97"/>
    </row>
    <row r="5" spans="1:8" s="3" customFormat="1" ht="12.75">
      <c r="A5" s="48">
        <v>63</v>
      </c>
      <c r="B5" s="49" t="s">
        <v>81</v>
      </c>
      <c r="C5" s="74">
        <v>0</v>
      </c>
      <c r="D5" s="74">
        <v>20419750</v>
      </c>
      <c r="E5" s="74">
        <f>E6</f>
        <v>63250000</v>
      </c>
      <c r="F5" s="74">
        <v>63650000</v>
      </c>
      <c r="G5" s="74">
        <v>63650000</v>
      </c>
      <c r="H5" s="97"/>
    </row>
    <row r="6" spans="1:9" s="3" customFormat="1" ht="13.5" customHeight="1">
      <c r="A6" s="48">
        <v>634</v>
      </c>
      <c r="B6" s="43" t="s">
        <v>52</v>
      </c>
      <c r="C6" s="74">
        <v>0</v>
      </c>
      <c r="D6" s="74">
        <v>20419750</v>
      </c>
      <c r="E6" s="74">
        <f>E7</f>
        <v>63250000</v>
      </c>
      <c r="F6" s="130">
        <f>F7</f>
        <v>63250000</v>
      </c>
      <c r="G6" s="130">
        <f>G7</f>
        <v>63250000</v>
      </c>
      <c r="H6" s="97"/>
      <c r="I6" s="101"/>
    </row>
    <row r="7" spans="1:9" s="3" customFormat="1" ht="30.75" customHeight="1" hidden="1">
      <c r="A7" s="52"/>
      <c r="B7" s="51" t="s">
        <v>80</v>
      </c>
      <c r="C7" s="75">
        <v>63250000</v>
      </c>
      <c r="D7" s="75">
        <v>63250000</v>
      </c>
      <c r="E7" s="75">
        <v>63250000</v>
      </c>
      <c r="F7" s="75">
        <v>63250000</v>
      </c>
      <c r="G7" s="75">
        <v>63250000</v>
      </c>
      <c r="H7" s="97"/>
      <c r="I7" s="101"/>
    </row>
    <row r="8" spans="1:9" s="3" customFormat="1" ht="19.5" customHeight="1" hidden="1">
      <c r="A8" s="43">
        <v>7</v>
      </c>
      <c r="B8" s="121" t="s">
        <v>14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97"/>
      <c r="I8" s="101"/>
    </row>
    <row r="9" spans="1:8" s="3" customFormat="1" ht="13.5" customHeight="1">
      <c r="A9" s="67">
        <v>3</v>
      </c>
      <c r="B9" s="63" t="s">
        <v>15</v>
      </c>
      <c r="C9" s="83">
        <f>C10+C20</f>
        <v>0</v>
      </c>
      <c r="D9" s="83">
        <f>D10+D20</f>
        <v>19719750</v>
      </c>
      <c r="E9" s="83">
        <f>E10+E20</f>
        <v>61250000</v>
      </c>
      <c r="F9" s="83">
        <f>F10+F20</f>
        <v>61650000</v>
      </c>
      <c r="G9" s="83">
        <f>G10+G20</f>
        <v>61650000</v>
      </c>
      <c r="H9" s="97"/>
    </row>
    <row r="10" spans="1:8" s="3" customFormat="1" ht="13.5" customHeight="1">
      <c r="A10" s="42">
        <v>31</v>
      </c>
      <c r="B10" s="54" t="s">
        <v>16</v>
      </c>
      <c r="C10" s="83">
        <f>C11+C16+C18</f>
        <v>0</v>
      </c>
      <c r="D10" s="83">
        <f>D11+D16+D18</f>
        <v>2849750</v>
      </c>
      <c r="E10" s="83">
        <f>E11+E16+E18</f>
        <v>12400000</v>
      </c>
      <c r="F10" s="83">
        <f>F11+F16+F18</f>
        <v>12400000</v>
      </c>
      <c r="G10" s="83">
        <f>G11+G16+G18</f>
        <v>12400000</v>
      </c>
      <c r="H10" s="97"/>
    </row>
    <row r="11" spans="1:8" s="3" customFormat="1" ht="13.5" customHeight="1">
      <c r="A11" s="42">
        <v>311</v>
      </c>
      <c r="B11" s="55" t="s">
        <v>42</v>
      </c>
      <c r="C11" s="83">
        <v>0</v>
      </c>
      <c r="D11" s="83">
        <v>2296000</v>
      </c>
      <c r="E11" s="83">
        <f>SUM(E12:E15)</f>
        <v>10020000</v>
      </c>
      <c r="F11" s="131">
        <f>SUM(F12:F15)</f>
        <v>10020000</v>
      </c>
      <c r="G11" s="131">
        <f>SUM(G12:G15)</f>
        <v>10020000</v>
      </c>
      <c r="H11" s="97"/>
    </row>
    <row r="12" spans="1:8" s="8" customFormat="1" ht="12.75" customHeight="1" hidden="1">
      <c r="A12" s="39"/>
      <c r="B12" s="56" t="s">
        <v>17</v>
      </c>
      <c r="C12" s="76">
        <v>10020000</v>
      </c>
      <c r="D12" s="76">
        <v>10020000</v>
      </c>
      <c r="E12" s="76">
        <v>10020000</v>
      </c>
      <c r="F12" s="77">
        <v>10020000</v>
      </c>
      <c r="G12" s="77">
        <v>10020000</v>
      </c>
      <c r="H12" s="98"/>
    </row>
    <row r="13" spans="1:8" s="3" customFormat="1" ht="12.75" customHeight="1" hidden="1">
      <c r="A13" s="39"/>
      <c r="B13" s="68" t="s">
        <v>49</v>
      </c>
      <c r="C13" s="76">
        <v>0</v>
      </c>
      <c r="D13" s="76">
        <v>0</v>
      </c>
      <c r="E13" s="76">
        <v>0</v>
      </c>
      <c r="F13" s="77">
        <v>0</v>
      </c>
      <c r="G13" s="77">
        <v>0</v>
      </c>
      <c r="H13" s="97"/>
    </row>
    <row r="14" spans="1:8" s="3" customFormat="1" ht="12.75" customHeight="1" hidden="1">
      <c r="A14" s="39"/>
      <c r="B14" s="56" t="s">
        <v>18</v>
      </c>
      <c r="C14" s="76">
        <v>0</v>
      </c>
      <c r="D14" s="76">
        <v>0</v>
      </c>
      <c r="E14" s="76">
        <v>0</v>
      </c>
      <c r="F14" s="77">
        <v>0</v>
      </c>
      <c r="G14" s="77">
        <v>0</v>
      </c>
      <c r="H14" s="97"/>
    </row>
    <row r="15" spans="1:8" s="3" customFormat="1" ht="12.75" customHeight="1" hidden="1">
      <c r="A15" s="39"/>
      <c r="B15" s="56" t="s">
        <v>19</v>
      </c>
      <c r="C15" s="76">
        <v>0</v>
      </c>
      <c r="D15" s="76">
        <v>0</v>
      </c>
      <c r="E15" s="76">
        <v>0</v>
      </c>
      <c r="F15" s="77">
        <v>0</v>
      </c>
      <c r="G15" s="77">
        <v>0</v>
      </c>
      <c r="H15" s="97"/>
    </row>
    <row r="16" spans="1:8" s="3" customFormat="1" ht="13.5" customHeight="1">
      <c r="A16" s="42">
        <v>312</v>
      </c>
      <c r="B16" s="57" t="s">
        <v>20</v>
      </c>
      <c r="C16" s="83">
        <v>0</v>
      </c>
      <c r="D16" s="83">
        <v>100000</v>
      </c>
      <c r="E16" s="83">
        <f>E17</f>
        <v>400000</v>
      </c>
      <c r="F16" s="131">
        <f>F17</f>
        <v>400000</v>
      </c>
      <c r="G16" s="131">
        <f>G17</f>
        <v>400000</v>
      </c>
      <c r="H16" s="97"/>
    </row>
    <row r="17" spans="1:8" s="3" customFormat="1" ht="12.75" customHeight="1" hidden="1">
      <c r="A17" s="39"/>
      <c r="B17" s="56" t="s">
        <v>20</v>
      </c>
      <c r="C17" s="77">
        <v>400000</v>
      </c>
      <c r="D17" s="77">
        <v>400000</v>
      </c>
      <c r="E17" s="77">
        <v>400000</v>
      </c>
      <c r="F17" s="77">
        <v>400000</v>
      </c>
      <c r="G17" s="77">
        <v>400000</v>
      </c>
      <c r="H17" s="97"/>
    </row>
    <row r="18" spans="1:8" s="3" customFormat="1" ht="13.5" customHeight="1">
      <c r="A18" s="42">
        <v>313</v>
      </c>
      <c r="B18" s="57" t="s">
        <v>21</v>
      </c>
      <c r="C18" s="83">
        <v>0</v>
      </c>
      <c r="D18" s="83">
        <v>453750</v>
      </c>
      <c r="E18" s="83">
        <f>E19</f>
        <v>1980000</v>
      </c>
      <c r="F18" s="131">
        <f>F19</f>
        <v>1980000</v>
      </c>
      <c r="G18" s="131">
        <f>G19</f>
        <v>1980000</v>
      </c>
      <c r="H18" s="97"/>
    </row>
    <row r="19" spans="1:8" s="3" customFormat="1" ht="12.75" customHeight="1" hidden="1">
      <c r="A19" s="39"/>
      <c r="B19" s="56" t="s">
        <v>41</v>
      </c>
      <c r="C19" s="77">
        <v>1980000</v>
      </c>
      <c r="D19" s="77">
        <v>1980000</v>
      </c>
      <c r="E19" s="77">
        <v>1980000</v>
      </c>
      <c r="F19" s="77">
        <v>1980000</v>
      </c>
      <c r="G19" s="77">
        <v>1980000</v>
      </c>
      <c r="H19" s="97"/>
    </row>
    <row r="20" spans="1:8" s="3" customFormat="1" ht="13.5" customHeight="1">
      <c r="A20" s="58">
        <v>32</v>
      </c>
      <c r="B20" s="59" t="s">
        <v>0</v>
      </c>
      <c r="C20" s="83">
        <f>C21+C25+C32+C42</f>
        <v>0</v>
      </c>
      <c r="D20" s="83">
        <f>D21+D25+D32+D42</f>
        <v>16870000</v>
      </c>
      <c r="E20" s="83">
        <f>E21+E25+E32+E42</f>
        <v>48850000</v>
      </c>
      <c r="F20" s="83">
        <v>49250000</v>
      </c>
      <c r="G20" s="83">
        <v>49250000</v>
      </c>
      <c r="H20" s="97"/>
    </row>
    <row r="21" spans="1:8" s="3" customFormat="1" ht="13.5" customHeight="1">
      <c r="A21" s="58">
        <v>321</v>
      </c>
      <c r="B21" s="59" t="s">
        <v>3</v>
      </c>
      <c r="C21" s="83">
        <v>0</v>
      </c>
      <c r="D21" s="83">
        <v>325000</v>
      </c>
      <c r="E21" s="83">
        <f>E22+E23+E24</f>
        <v>1300000</v>
      </c>
      <c r="F21" s="131">
        <f>F22+F23+F24</f>
        <v>1300000</v>
      </c>
      <c r="G21" s="131">
        <f>G22+G23+G24</f>
        <v>1300000</v>
      </c>
      <c r="H21" s="97"/>
    </row>
    <row r="22" spans="1:8" s="3" customFormat="1" ht="12.75" customHeight="1" hidden="1">
      <c r="A22" s="58"/>
      <c r="B22" s="60" t="s">
        <v>22</v>
      </c>
      <c r="C22" s="77">
        <v>1300000</v>
      </c>
      <c r="D22" s="77">
        <v>1300000</v>
      </c>
      <c r="E22" s="77">
        <v>1300000</v>
      </c>
      <c r="F22" s="77">
        <v>1300000</v>
      </c>
      <c r="G22" s="77">
        <v>1300000</v>
      </c>
      <c r="H22" s="97"/>
    </row>
    <row r="23" spans="1:8" s="3" customFormat="1" ht="12.75" customHeight="1" hidden="1">
      <c r="A23" s="58"/>
      <c r="B23" s="60" t="s">
        <v>23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97"/>
    </row>
    <row r="24" spans="1:8" s="3" customFormat="1" ht="12.75" customHeight="1" hidden="1">
      <c r="A24" s="58"/>
      <c r="B24" s="62" t="s">
        <v>2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97"/>
    </row>
    <row r="25" spans="1:8" s="3" customFormat="1" ht="13.5" customHeight="1">
      <c r="A25" s="58">
        <v>322</v>
      </c>
      <c r="B25" s="63" t="s">
        <v>24</v>
      </c>
      <c r="C25" s="83">
        <v>0</v>
      </c>
      <c r="D25" s="83">
        <v>650000</v>
      </c>
      <c r="E25" s="83">
        <f>SUM(E26:E31)</f>
        <v>2350000</v>
      </c>
      <c r="F25" s="131">
        <f>SUM(F26:F31)</f>
        <v>2350000</v>
      </c>
      <c r="G25" s="131">
        <f>SUM(G26:G31)</f>
        <v>2350000</v>
      </c>
      <c r="H25" s="97"/>
    </row>
    <row r="26" spans="1:8" s="3" customFormat="1" ht="12.75" customHeight="1" hidden="1">
      <c r="A26" s="58"/>
      <c r="B26" s="56" t="s">
        <v>25</v>
      </c>
      <c r="C26" s="77">
        <v>2350000</v>
      </c>
      <c r="D26" s="77">
        <v>2350000</v>
      </c>
      <c r="E26" s="77">
        <v>2350000</v>
      </c>
      <c r="F26" s="77">
        <v>2350000</v>
      </c>
      <c r="G26" s="77">
        <v>2350000</v>
      </c>
      <c r="H26" s="97"/>
    </row>
    <row r="27" spans="1:8" s="3" customFormat="1" ht="12.75" hidden="1">
      <c r="A27" s="58"/>
      <c r="B27" s="56" t="s">
        <v>26</v>
      </c>
      <c r="C27" s="77"/>
      <c r="D27" s="77"/>
      <c r="E27" s="77"/>
      <c r="F27" s="77"/>
      <c r="G27" s="77"/>
      <c r="H27" s="97"/>
    </row>
    <row r="28" spans="1:8" s="3" customFormat="1" ht="12.75" hidden="1">
      <c r="A28" s="58"/>
      <c r="B28" s="56" t="s">
        <v>27</v>
      </c>
      <c r="C28" s="77"/>
      <c r="D28" s="77"/>
      <c r="E28" s="77"/>
      <c r="F28" s="77"/>
      <c r="G28" s="77"/>
      <c r="H28" s="97"/>
    </row>
    <row r="29" spans="1:8" s="3" customFormat="1" ht="12.75" hidden="1">
      <c r="A29" s="58"/>
      <c r="B29" s="61" t="s">
        <v>4</v>
      </c>
      <c r="C29" s="77"/>
      <c r="D29" s="77"/>
      <c r="E29" s="77"/>
      <c r="F29" s="77"/>
      <c r="G29" s="77"/>
      <c r="H29" s="97"/>
    </row>
    <row r="30" spans="1:8" s="3" customFormat="1" ht="12.75" hidden="1">
      <c r="A30" s="39"/>
      <c r="B30" s="61" t="s">
        <v>5</v>
      </c>
      <c r="C30" s="84"/>
      <c r="D30" s="84"/>
      <c r="E30" s="84"/>
      <c r="F30" s="84"/>
      <c r="G30" s="84"/>
      <c r="H30" s="97"/>
    </row>
    <row r="31" spans="1:8" s="3" customFormat="1" ht="12.75" hidden="1">
      <c r="A31" s="39"/>
      <c r="B31" s="61" t="s">
        <v>44</v>
      </c>
      <c r="C31" s="77"/>
      <c r="D31" s="77"/>
      <c r="E31" s="77"/>
      <c r="F31" s="77"/>
      <c r="G31" s="77"/>
      <c r="H31" s="97"/>
    </row>
    <row r="32" spans="1:8" s="3" customFormat="1" ht="12.75">
      <c r="A32" s="58">
        <v>323</v>
      </c>
      <c r="B32" s="63" t="s">
        <v>6</v>
      </c>
      <c r="C32" s="83">
        <v>0</v>
      </c>
      <c r="D32" s="83">
        <v>15825000</v>
      </c>
      <c r="E32" s="83">
        <f>SUM(E33:E41)</f>
        <v>44950000</v>
      </c>
      <c r="F32" s="131">
        <f>SUM(F33:F41)</f>
        <v>44950000</v>
      </c>
      <c r="G32" s="131">
        <f>SUM(G33:G41)</f>
        <v>44950000</v>
      </c>
      <c r="H32" s="97"/>
    </row>
    <row r="33" spans="1:8" s="3" customFormat="1" ht="12.75" hidden="1">
      <c r="A33" s="58"/>
      <c r="B33" s="56" t="s">
        <v>28</v>
      </c>
      <c r="C33" s="77">
        <v>44950000</v>
      </c>
      <c r="D33" s="77">
        <v>44950000</v>
      </c>
      <c r="E33" s="77">
        <v>44950000</v>
      </c>
      <c r="F33" s="77">
        <v>44950000</v>
      </c>
      <c r="G33" s="77">
        <v>44950000</v>
      </c>
      <c r="H33" s="97"/>
    </row>
    <row r="34" spans="1:8" s="3" customFormat="1" ht="12.75" hidden="1">
      <c r="A34" s="58"/>
      <c r="B34" s="56" t="s">
        <v>7</v>
      </c>
      <c r="C34" s="77"/>
      <c r="D34" s="77"/>
      <c r="E34" s="77"/>
      <c r="F34" s="77"/>
      <c r="G34" s="77"/>
      <c r="H34" s="97"/>
    </row>
    <row r="35" spans="1:8" s="3" customFormat="1" ht="12.75" hidden="1">
      <c r="A35" s="39"/>
      <c r="B35" s="60" t="s">
        <v>29</v>
      </c>
      <c r="C35" s="77"/>
      <c r="D35" s="77"/>
      <c r="E35" s="77"/>
      <c r="F35" s="77"/>
      <c r="G35" s="77"/>
      <c r="H35" s="97"/>
    </row>
    <row r="36" spans="1:8" s="3" customFormat="1" ht="12.75" hidden="1">
      <c r="A36" s="39"/>
      <c r="B36" s="60" t="s">
        <v>30</v>
      </c>
      <c r="C36" s="77"/>
      <c r="D36" s="77"/>
      <c r="E36" s="77"/>
      <c r="F36" s="77"/>
      <c r="G36" s="77"/>
      <c r="H36" s="97"/>
    </row>
    <row r="37" spans="1:8" s="3" customFormat="1" ht="12.75" hidden="1">
      <c r="A37" s="39"/>
      <c r="B37" s="60" t="s">
        <v>31</v>
      </c>
      <c r="C37" s="77"/>
      <c r="D37" s="77"/>
      <c r="E37" s="77"/>
      <c r="F37" s="77"/>
      <c r="G37" s="77"/>
      <c r="H37" s="97"/>
    </row>
    <row r="38" spans="1:8" s="3" customFormat="1" ht="12.75" hidden="1">
      <c r="A38" s="39"/>
      <c r="B38" s="60" t="s">
        <v>46</v>
      </c>
      <c r="C38" s="77"/>
      <c r="D38" s="77"/>
      <c r="E38" s="77"/>
      <c r="F38" s="77"/>
      <c r="G38" s="77"/>
      <c r="H38" s="97"/>
    </row>
    <row r="39" spans="1:8" s="3" customFormat="1" ht="12.75" hidden="1">
      <c r="A39" s="39"/>
      <c r="B39" s="61" t="s">
        <v>8</v>
      </c>
      <c r="C39" s="77"/>
      <c r="D39" s="77"/>
      <c r="E39" s="77"/>
      <c r="F39" s="77"/>
      <c r="G39" s="77"/>
      <c r="H39" s="97"/>
    </row>
    <row r="40" spans="1:8" s="3" customFormat="1" ht="12.75" hidden="1">
      <c r="A40" s="39"/>
      <c r="B40" s="72" t="s">
        <v>50</v>
      </c>
      <c r="C40" s="77"/>
      <c r="D40" s="77"/>
      <c r="E40" s="77"/>
      <c r="F40" s="77"/>
      <c r="G40" s="77"/>
      <c r="H40" s="97"/>
    </row>
    <row r="41" spans="1:8" s="3" customFormat="1" ht="12.75" hidden="1">
      <c r="A41" s="39"/>
      <c r="B41" s="61" t="s">
        <v>32</v>
      </c>
      <c r="C41" s="77"/>
      <c r="D41" s="77"/>
      <c r="E41" s="77"/>
      <c r="F41" s="77"/>
      <c r="G41" s="77"/>
      <c r="H41" s="97"/>
    </row>
    <row r="42" spans="1:8" s="3" customFormat="1" ht="12.75">
      <c r="A42" s="42">
        <v>329</v>
      </c>
      <c r="B42" s="65" t="s">
        <v>33</v>
      </c>
      <c r="C42" s="83">
        <v>0</v>
      </c>
      <c r="D42" s="83">
        <v>70000</v>
      </c>
      <c r="E42" s="83">
        <f>SUM(E43:E49)</f>
        <v>250000</v>
      </c>
      <c r="F42" s="131">
        <f>SUM(F43:F49)</f>
        <v>250000</v>
      </c>
      <c r="G42" s="131">
        <f>SUM(G43:G49)</f>
        <v>250000</v>
      </c>
      <c r="H42" s="97"/>
    </row>
    <row r="43" spans="1:8" s="3" customFormat="1" ht="12.75" hidden="1">
      <c r="A43" s="39"/>
      <c r="B43" s="64" t="s">
        <v>40</v>
      </c>
      <c r="C43" s="77">
        <v>250000</v>
      </c>
      <c r="D43" s="77">
        <v>250000</v>
      </c>
      <c r="E43" s="77">
        <v>250000</v>
      </c>
      <c r="F43" s="77">
        <v>250000</v>
      </c>
      <c r="G43" s="77">
        <v>250000</v>
      </c>
      <c r="H43" s="97"/>
    </row>
    <row r="44" spans="1:8" s="3" customFormat="1" ht="12.75" hidden="1">
      <c r="A44" s="39"/>
      <c r="B44" s="64" t="s">
        <v>34</v>
      </c>
      <c r="C44" s="77"/>
      <c r="D44" s="77"/>
      <c r="E44" s="77"/>
      <c r="F44" s="77"/>
      <c r="G44" s="77"/>
      <c r="H44" s="97"/>
    </row>
    <row r="45" spans="1:8" s="3" customFormat="1" ht="12.75" hidden="1">
      <c r="A45" s="39"/>
      <c r="B45" s="64" t="s">
        <v>35</v>
      </c>
      <c r="C45" s="77"/>
      <c r="D45" s="77"/>
      <c r="E45" s="77"/>
      <c r="F45" s="77"/>
      <c r="G45" s="77"/>
      <c r="H45" s="97"/>
    </row>
    <row r="46" spans="1:8" s="3" customFormat="1" ht="12.75" hidden="1">
      <c r="A46" s="39"/>
      <c r="B46" s="64" t="s">
        <v>47</v>
      </c>
      <c r="C46" s="77"/>
      <c r="D46" s="77"/>
      <c r="E46" s="77"/>
      <c r="F46" s="77"/>
      <c r="G46" s="77"/>
      <c r="H46" s="97"/>
    </row>
    <row r="47" spans="1:8" s="3" customFormat="1" ht="12.75" customHeight="1" hidden="1">
      <c r="A47" s="39"/>
      <c r="B47" s="64" t="s">
        <v>43</v>
      </c>
      <c r="C47" s="77"/>
      <c r="D47" s="77"/>
      <c r="E47" s="77"/>
      <c r="F47" s="77"/>
      <c r="G47" s="77"/>
      <c r="H47" s="97"/>
    </row>
    <row r="48" spans="1:8" s="3" customFormat="1" ht="12.75" customHeight="1" hidden="1">
      <c r="A48" s="39"/>
      <c r="B48" s="70" t="s">
        <v>51</v>
      </c>
      <c r="C48" s="77"/>
      <c r="D48" s="77"/>
      <c r="E48" s="77"/>
      <c r="F48" s="77"/>
      <c r="G48" s="77"/>
      <c r="H48" s="97"/>
    </row>
    <row r="49" spans="1:8" s="3" customFormat="1" ht="12.75" customHeight="1" hidden="1">
      <c r="A49" s="39"/>
      <c r="B49" s="56" t="s">
        <v>33</v>
      </c>
      <c r="C49" s="77"/>
      <c r="D49" s="77"/>
      <c r="E49" s="77"/>
      <c r="F49" s="77"/>
      <c r="G49" s="77"/>
      <c r="H49" s="97"/>
    </row>
    <row r="50" spans="1:8" s="3" customFormat="1" ht="21" customHeight="1">
      <c r="A50" s="67">
        <v>4</v>
      </c>
      <c r="B50" s="63" t="s">
        <v>36</v>
      </c>
      <c r="C50" s="83">
        <f aca="true" t="shared" si="0" ref="C50:G51">C51</f>
        <v>0</v>
      </c>
      <c r="D50" s="83">
        <f t="shared" si="0"/>
        <v>700000</v>
      </c>
      <c r="E50" s="83">
        <f t="shared" si="0"/>
        <v>2000000</v>
      </c>
      <c r="F50" s="83">
        <f t="shared" si="0"/>
        <v>2000000</v>
      </c>
      <c r="G50" s="83">
        <f t="shared" si="0"/>
        <v>2000000</v>
      </c>
      <c r="H50" s="97"/>
    </row>
    <row r="51" spans="1:8" s="3" customFormat="1" ht="13.5" customHeight="1">
      <c r="A51" s="58">
        <v>42</v>
      </c>
      <c r="B51" s="63" t="s">
        <v>9</v>
      </c>
      <c r="C51" s="83">
        <f t="shared" si="0"/>
        <v>0</v>
      </c>
      <c r="D51" s="83">
        <f t="shared" si="0"/>
        <v>700000</v>
      </c>
      <c r="E51" s="83">
        <f t="shared" si="0"/>
        <v>2000000</v>
      </c>
      <c r="F51" s="83">
        <f t="shared" si="0"/>
        <v>2000000</v>
      </c>
      <c r="G51" s="83">
        <f t="shared" si="0"/>
        <v>2000000</v>
      </c>
      <c r="H51" s="97"/>
    </row>
    <row r="52" spans="1:8" s="3" customFormat="1" ht="13.5" customHeight="1">
      <c r="A52" s="58">
        <v>422</v>
      </c>
      <c r="B52" s="59" t="s">
        <v>10</v>
      </c>
      <c r="C52" s="83">
        <v>0</v>
      </c>
      <c r="D52" s="83">
        <v>700000</v>
      </c>
      <c r="E52" s="83">
        <v>2000000</v>
      </c>
      <c r="F52" s="131">
        <v>2000000</v>
      </c>
      <c r="G52" s="131">
        <v>2000000</v>
      </c>
      <c r="H52" s="97"/>
    </row>
    <row r="53" spans="1:8" s="3" customFormat="1" ht="13.5" customHeight="1">
      <c r="A53" s="46"/>
      <c r="B53" s="14"/>
      <c r="H53" s="97"/>
    </row>
    <row r="54" spans="1:8" s="3" customFormat="1" ht="13.5" customHeight="1">
      <c r="A54" s="46"/>
      <c r="B54" s="12"/>
      <c r="H54" s="97"/>
    </row>
    <row r="55" spans="1:8" s="3" customFormat="1" ht="13.5" customHeight="1">
      <c r="A55" s="153" t="s">
        <v>99</v>
      </c>
      <c r="B55" s="153"/>
      <c r="C55" s="153"/>
      <c r="D55" s="153"/>
      <c r="E55" s="153"/>
      <c r="F55" s="153"/>
      <c r="G55" s="153"/>
      <c r="H55" s="97"/>
    </row>
    <row r="56" spans="1:8" s="3" customFormat="1" ht="24.75" customHeight="1">
      <c r="A56" s="155" t="s">
        <v>45</v>
      </c>
      <c r="B56" s="155"/>
      <c r="C56" s="122" t="s">
        <v>96</v>
      </c>
      <c r="D56" s="122" t="s">
        <v>97</v>
      </c>
      <c r="E56" s="41" t="s">
        <v>93</v>
      </c>
      <c r="F56" s="41" t="s">
        <v>94</v>
      </c>
      <c r="G56" s="41" t="s">
        <v>95</v>
      </c>
      <c r="H56" s="97"/>
    </row>
    <row r="57" spans="1:8" s="3" customFormat="1" ht="13.5" customHeight="1">
      <c r="A57" s="156">
        <v>1</v>
      </c>
      <c r="B57" s="156"/>
      <c r="C57" s="123">
        <v>2</v>
      </c>
      <c r="D57" s="123">
        <v>3</v>
      </c>
      <c r="E57" s="81">
        <v>4</v>
      </c>
      <c r="F57" s="81">
        <v>5</v>
      </c>
      <c r="G57" s="81">
        <v>6</v>
      </c>
      <c r="H57" s="97"/>
    </row>
    <row r="58" spans="1:8" s="3" customFormat="1" ht="18" customHeight="1">
      <c r="A58" s="66">
        <v>5</v>
      </c>
      <c r="B58" s="53" t="s">
        <v>89</v>
      </c>
      <c r="C58" s="82">
        <v>0</v>
      </c>
      <c r="D58" s="82">
        <v>20419750</v>
      </c>
      <c r="E58" s="82">
        <f>E59</f>
        <v>63250000</v>
      </c>
      <c r="F58" s="82">
        <v>63650000</v>
      </c>
      <c r="G58" s="82">
        <v>63650000</v>
      </c>
      <c r="H58" s="97"/>
    </row>
    <row r="59" spans="1:8" s="3" customFormat="1" ht="13.5" customHeight="1">
      <c r="A59" s="39">
        <v>52</v>
      </c>
      <c r="B59" s="113" t="s">
        <v>82</v>
      </c>
      <c r="C59" s="114">
        <v>0</v>
      </c>
      <c r="D59" s="114">
        <v>20419750</v>
      </c>
      <c r="E59" s="114">
        <v>63250000</v>
      </c>
      <c r="F59" s="114">
        <v>63650000</v>
      </c>
      <c r="G59" s="114">
        <v>63650000</v>
      </c>
      <c r="H59" s="97"/>
    </row>
    <row r="60" spans="1:8" s="3" customFormat="1" ht="13.5" customHeight="1">
      <c r="A60" s="67">
        <v>5</v>
      </c>
      <c r="B60" s="63" t="s">
        <v>90</v>
      </c>
      <c r="C60" s="83">
        <v>0</v>
      </c>
      <c r="D60" s="83">
        <v>20419750</v>
      </c>
      <c r="E60" s="83">
        <f>E61</f>
        <v>63250000</v>
      </c>
      <c r="F60" s="83">
        <v>63650000</v>
      </c>
      <c r="G60" s="83">
        <v>63650000</v>
      </c>
      <c r="H60" s="97"/>
    </row>
    <row r="61" spans="1:8" s="3" customFormat="1" ht="13.5" customHeight="1">
      <c r="A61" s="39">
        <v>52</v>
      </c>
      <c r="B61" s="113" t="s">
        <v>82</v>
      </c>
      <c r="C61" s="114">
        <v>0</v>
      </c>
      <c r="D61" s="114">
        <v>20419750</v>
      </c>
      <c r="E61" s="114">
        <v>63250000</v>
      </c>
      <c r="F61" s="114">
        <v>63650000</v>
      </c>
      <c r="G61" s="114">
        <v>63650000</v>
      </c>
      <c r="H61" s="97"/>
    </row>
    <row r="62" spans="1:8" s="3" customFormat="1" ht="13.5" customHeight="1">
      <c r="A62" s="46"/>
      <c r="B62" s="7"/>
      <c r="H62" s="97"/>
    </row>
    <row r="63" spans="1:8" s="3" customFormat="1" ht="13.5" customHeight="1">
      <c r="A63" s="46"/>
      <c r="B63" s="15"/>
      <c r="H63" s="97"/>
    </row>
    <row r="64" spans="1:8" s="3" customFormat="1" ht="13.5" customHeight="1">
      <c r="A64" s="153" t="s">
        <v>100</v>
      </c>
      <c r="B64" s="153"/>
      <c r="C64" s="153"/>
      <c r="D64" s="153"/>
      <c r="E64" s="153"/>
      <c r="F64" s="153"/>
      <c r="G64" s="153"/>
      <c r="H64" s="97"/>
    </row>
    <row r="65" spans="1:8" s="3" customFormat="1" ht="25.5" customHeight="1">
      <c r="A65" s="155" t="s">
        <v>45</v>
      </c>
      <c r="B65" s="155"/>
      <c r="C65" s="122" t="s">
        <v>96</v>
      </c>
      <c r="D65" s="122" t="s">
        <v>97</v>
      </c>
      <c r="E65" s="41" t="s">
        <v>93</v>
      </c>
      <c r="F65" s="41" t="s">
        <v>94</v>
      </c>
      <c r="G65" s="41" t="s">
        <v>95</v>
      </c>
      <c r="H65" s="97"/>
    </row>
    <row r="66" spans="1:8" s="3" customFormat="1" ht="13.5" customHeight="1">
      <c r="A66" s="157">
        <v>1</v>
      </c>
      <c r="B66" s="157"/>
      <c r="C66" s="123">
        <v>2</v>
      </c>
      <c r="D66" s="123">
        <v>3</v>
      </c>
      <c r="E66" s="81">
        <v>4</v>
      </c>
      <c r="F66" s="81">
        <v>5</v>
      </c>
      <c r="G66" s="81">
        <v>6</v>
      </c>
      <c r="H66" s="97"/>
    </row>
    <row r="67" spans="1:8" s="3" customFormat="1" ht="13.5" customHeight="1">
      <c r="A67" s="66"/>
      <c r="B67" s="124" t="s">
        <v>83</v>
      </c>
      <c r="C67" s="82">
        <v>0</v>
      </c>
      <c r="D67" s="82">
        <v>20419750</v>
      </c>
      <c r="E67" s="82">
        <f>E68</f>
        <v>63250000</v>
      </c>
      <c r="F67" s="82">
        <v>63650000</v>
      </c>
      <c r="G67" s="82">
        <v>63650000</v>
      </c>
      <c r="H67" s="97"/>
    </row>
    <row r="68" spans="1:8" s="3" customFormat="1" ht="13.5" customHeight="1">
      <c r="A68" s="127" t="s">
        <v>91</v>
      </c>
      <c r="B68" s="125" t="s">
        <v>84</v>
      </c>
      <c r="C68" s="114">
        <v>0</v>
      </c>
      <c r="D68" s="114">
        <v>20419750</v>
      </c>
      <c r="E68" s="114">
        <f>E69</f>
        <v>63250000</v>
      </c>
      <c r="F68" s="114">
        <v>63650000</v>
      </c>
      <c r="G68" s="114">
        <v>63650000</v>
      </c>
      <c r="H68" s="97"/>
    </row>
    <row r="69" spans="1:8" s="3" customFormat="1" ht="13.5" customHeight="1">
      <c r="A69" s="127" t="s">
        <v>92</v>
      </c>
      <c r="B69" s="6" t="s">
        <v>85</v>
      </c>
      <c r="C69" s="71">
        <v>0</v>
      </c>
      <c r="D69" s="71">
        <v>20419750</v>
      </c>
      <c r="E69" s="71">
        <v>63250000</v>
      </c>
      <c r="F69" s="71">
        <v>63650000</v>
      </c>
      <c r="G69" s="71">
        <v>63650000</v>
      </c>
      <c r="H69" s="97"/>
    </row>
    <row r="70" spans="1:8" s="3" customFormat="1" ht="13.5" customHeight="1">
      <c r="A70" s="67"/>
      <c r="B70" s="126"/>
      <c r="C70" s="83"/>
      <c r="D70" s="83"/>
      <c r="E70" s="83"/>
      <c r="F70" s="83"/>
      <c r="G70" s="83"/>
      <c r="H70" s="97"/>
    </row>
    <row r="71" spans="1:8" s="3" customFormat="1" ht="13.5" customHeight="1">
      <c r="A71" s="46"/>
      <c r="B71" s="24"/>
      <c r="H71" s="97"/>
    </row>
    <row r="72" spans="1:7" s="26" customFormat="1" ht="18.75" customHeight="1">
      <c r="A72" s="153" t="s">
        <v>103</v>
      </c>
      <c r="B72" s="153"/>
      <c r="C72" s="153"/>
      <c r="D72" s="153"/>
      <c r="E72" s="153"/>
      <c r="F72" s="153"/>
      <c r="G72" s="153"/>
    </row>
    <row r="73" spans="1:7" s="26" customFormat="1" ht="26.25">
      <c r="A73" s="155" t="s">
        <v>45</v>
      </c>
      <c r="B73" s="155"/>
      <c r="C73" s="122" t="s">
        <v>96</v>
      </c>
      <c r="D73" s="122" t="s">
        <v>97</v>
      </c>
      <c r="E73" s="41" t="s">
        <v>93</v>
      </c>
      <c r="F73" s="41" t="s">
        <v>94</v>
      </c>
      <c r="G73" s="41" t="s">
        <v>95</v>
      </c>
    </row>
    <row r="74" spans="1:7" s="26" customFormat="1" ht="9.75">
      <c r="A74" s="156">
        <v>1</v>
      </c>
      <c r="B74" s="156"/>
      <c r="C74" s="123">
        <v>2</v>
      </c>
      <c r="D74" s="123">
        <v>3</v>
      </c>
      <c r="E74" s="81">
        <v>4</v>
      </c>
      <c r="F74" s="81">
        <v>5</v>
      </c>
      <c r="G74" s="81">
        <v>6</v>
      </c>
    </row>
    <row r="75" spans="1:7" s="26" customFormat="1" ht="15">
      <c r="A75" s="154" t="s">
        <v>37</v>
      </c>
      <c r="B75" s="154"/>
      <c r="C75" s="80">
        <v>0</v>
      </c>
      <c r="D75" s="80">
        <v>0</v>
      </c>
      <c r="E75" s="80">
        <v>0</v>
      </c>
      <c r="F75" s="80">
        <v>0</v>
      </c>
      <c r="G75" s="80">
        <v>0</v>
      </c>
    </row>
    <row r="76" spans="1:7" s="26" customFormat="1" ht="12.75">
      <c r="A76" s="118">
        <v>8</v>
      </c>
      <c r="B76" s="119" t="s">
        <v>11</v>
      </c>
      <c r="C76" s="120">
        <v>0</v>
      </c>
      <c r="D76" s="120">
        <v>0</v>
      </c>
      <c r="E76" s="120">
        <v>0</v>
      </c>
      <c r="F76" s="120">
        <v>0</v>
      </c>
      <c r="G76" s="120">
        <v>0</v>
      </c>
    </row>
    <row r="77" spans="1:7" s="26" customFormat="1" ht="12.75">
      <c r="A77" s="142">
        <v>52</v>
      </c>
      <c r="B77" s="140" t="s">
        <v>82</v>
      </c>
      <c r="C77" s="114">
        <v>0</v>
      </c>
      <c r="D77" s="114">
        <v>0</v>
      </c>
      <c r="E77" s="114">
        <v>0</v>
      </c>
      <c r="F77" s="114">
        <v>0</v>
      </c>
      <c r="G77" s="114">
        <v>0</v>
      </c>
    </row>
    <row r="78" spans="1:7" s="26" customFormat="1" ht="12.75">
      <c r="A78" s="118">
        <v>5</v>
      </c>
      <c r="B78" s="119" t="s">
        <v>53</v>
      </c>
      <c r="C78" s="120">
        <v>0</v>
      </c>
      <c r="D78" s="120">
        <v>0</v>
      </c>
      <c r="E78" s="120">
        <v>0</v>
      </c>
      <c r="F78" s="120">
        <v>0</v>
      </c>
      <c r="G78" s="120">
        <v>0</v>
      </c>
    </row>
    <row r="79" spans="1:7" s="26" customFormat="1" ht="12.75">
      <c r="A79" s="142">
        <v>52</v>
      </c>
      <c r="B79" s="140" t="s">
        <v>82</v>
      </c>
      <c r="C79" s="143">
        <v>0</v>
      </c>
      <c r="D79" s="143">
        <v>0</v>
      </c>
      <c r="E79" s="143">
        <v>0</v>
      </c>
      <c r="F79" s="143">
        <v>0</v>
      </c>
      <c r="G79" s="143">
        <v>0</v>
      </c>
    </row>
    <row r="80" spans="1:7" s="26" customFormat="1" ht="12.75">
      <c r="A80" s="118"/>
      <c r="B80" s="119"/>
      <c r="C80" s="119"/>
      <c r="D80" s="119"/>
      <c r="E80" s="120"/>
      <c r="F80" s="120"/>
      <c r="G80" s="120"/>
    </row>
    <row r="81" spans="1:8" s="3" customFormat="1" ht="12.75">
      <c r="A81" s="46"/>
      <c r="B81" s="7"/>
      <c r="H81" s="97"/>
    </row>
    <row r="82" spans="1:8" s="3" customFormat="1" ht="12.75">
      <c r="A82" s="46"/>
      <c r="B82" s="9"/>
      <c r="H82" s="97"/>
    </row>
    <row r="83" spans="1:8" s="3" customFormat="1" ht="12.75">
      <c r="A83" s="46"/>
      <c r="B83" s="14"/>
      <c r="H83" s="97"/>
    </row>
    <row r="84" spans="1:8" s="3" customFormat="1" ht="12.75">
      <c r="A84" s="46"/>
      <c r="B84" s="10"/>
      <c r="H84" s="97"/>
    </row>
    <row r="85" spans="1:8" s="3" customFormat="1" ht="12.75">
      <c r="A85" s="46"/>
      <c r="B85" s="10"/>
      <c r="H85" s="97"/>
    </row>
    <row r="86" spans="1:8" s="3" customFormat="1" ht="12.75">
      <c r="A86" s="46"/>
      <c r="B86" s="5"/>
      <c r="H86" s="97"/>
    </row>
    <row r="87" spans="1:8" s="3" customFormat="1" ht="12.75">
      <c r="A87" s="46"/>
      <c r="B87" s="10"/>
      <c r="H87" s="97"/>
    </row>
    <row r="88" spans="1:8" s="3" customFormat="1" ht="12.75">
      <c r="A88" s="46"/>
      <c r="B88" s="10"/>
      <c r="H88" s="97"/>
    </row>
    <row r="89" spans="1:8" s="3" customFormat="1" ht="12.75">
      <c r="A89" s="46"/>
      <c r="B89" s="10"/>
      <c r="H89" s="97"/>
    </row>
    <row r="90" spans="1:8" s="3" customFormat="1" ht="12.75">
      <c r="A90" s="46"/>
      <c r="B90" s="14"/>
      <c r="H90" s="97"/>
    </row>
    <row r="91" spans="1:8" s="3" customFormat="1" ht="12.75">
      <c r="A91" s="46"/>
      <c r="B91" s="10"/>
      <c r="H91" s="97"/>
    </row>
    <row r="92" spans="1:8" s="3" customFormat="1" ht="12.75">
      <c r="A92" s="46"/>
      <c r="B92" s="14"/>
      <c r="H92" s="97"/>
    </row>
    <row r="93" spans="1:8" s="3" customFormat="1" ht="12.75">
      <c r="A93" s="46"/>
      <c r="B93" s="10"/>
      <c r="H93" s="97"/>
    </row>
    <row r="94" spans="1:8" s="3" customFormat="1" ht="12.75">
      <c r="A94" s="46"/>
      <c r="B94" s="10"/>
      <c r="H94" s="97"/>
    </row>
    <row r="95" spans="1:8" s="3" customFormat="1" ht="12.75">
      <c r="A95" s="46"/>
      <c r="B95" s="10"/>
      <c r="H95" s="97"/>
    </row>
    <row r="96" spans="1:8" s="3" customFormat="1" ht="12.75">
      <c r="A96" s="46"/>
      <c r="B96" s="10"/>
      <c r="H96" s="97"/>
    </row>
    <row r="97" spans="1:8" s="3" customFormat="1" ht="12.75">
      <c r="A97" s="11"/>
      <c r="B97" s="37"/>
      <c r="H97" s="97"/>
    </row>
    <row r="98" spans="1:8" s="3" customFormat="1" ht="28.5" customHeight="1">
      <c r="A98" s="46"/>
      <c r="B98" s="9"/>
      <c r="H98" s="97"/>
    </row>
    <row r="99" spans="1:8" s="3" customFormat="1" ht="12.75">
      <c r="A99" s="46"/>
      <c r="B99" s="6"/>
      <c r="H99" s="97"/>
    </row>
    <row r="100" spans="1:8" s="3" customFormat="1" ht="12.75">
      <c r="A100" s="46"/>
      <c r="B100" s="10"/>
      <c r="H100" s="97"/>
    </row>
    <row r="101" spans="1:8" s="3" customFormat="1" ht="12.75">
      <c r="A101" s="46"/>
      <c r="B101" s="5"/>
      <c r="H101" s="97"/>
    </row>
    <row r="102" spans="1:8" s="3" customFormat="1" ht="12.75">
      <c r="A102" s="46"/>
      <c r="B102" s="5"/>
      <c r="H102" s="97"/>
    </row>
    <row r="103" spans="1:8" s="3" customFormat="1" ht="12.75">
      <c r="A103" s="46"/>
      <c r="B103" s="10"/>
      <c r="H103" s="97"/>
    </row>
    <row r="104" spans="1:8" s="3" customFormat="1" ht="12.75">
      <c r="A104" s="46"/>
      <c r="B104" s="14"/>
      <c r="H104" s="97"/>
    </row>
    <row r="105" spans="1:8" s="3" customFormat="1" ht="12.75">
      <c r="A105" s="46"/>
      <c r="B105" s="10"/>
      <c r="H105" s="97"/>
    </row>
    <row r="106" spans="1:8" s="3" customFormat="1" ht="12.75">
      <c r="A106" s="46"/>
      <c r="B106" s="10"/>
      <c r="H106" s="97"/>
    </row>
    <row r="107" spans="1:8" s="3" customFormat="1" ht="12.75">
      <c r="A107" s="46"/>
      <c r="B107" s="14"/>
      <c r="H107" s="97"/>
    </row>
    <row r="108" spans="1:8" s="3" customFormat="1" ht="12.75">
      <c r="A108" s="46"/>
      <c r="B108" s="10"/>
      <c r="H108" s="97"/>
    </row>
    <row r="109" spans="1:8" s="3" customFormat="1" ht="12.75">
      <c r="A109" s="46"/>
      <c r="B109" s="5"/>
      <c r="H109" s="97"/>
    </row>
    <row r="110" spans="1:8" s="3" customFormat="1" ht="12.75">
      <c r="A110" s="46"/>
      <c r="B110" s="6"/>
      <c r="H110" s="97"/>
    </row>
    <row r="111" spans="1:8" s="3" customFormat="1" ht="12.75">
      <c r="A111" s="46"/>
      <c r="B111" s="5"/>
      <c r="H111" s="97"/>
    </row>
    <row r="112" spans="1:8" s="3" customFormat="1" ht="12.75">
      <c r="A112" s="46"/>
      <c r="B112" s="14"/>
      <c r="H112" s="97"/>
    </row>
    <row r="113" spans="1:8" s="3" customFormat="1" ht="12.75">
      <c r="A113" s="46"/>
      <c r="B113" s="10"/>
      <c r="H113" s="97"/>
    </row>
    <row r="114" spans="1:8" s="3" customFormat="1" ht="12.75">
      <c r="A114" s="46"/>
      <c r="B114" s="9"/>
      <c r="H114" s="97"/>
    </row>
    <row r="115" spans="1:8" s="3" customFormat="1" ht="12.75">
      <c r="A115" s="46"/>
      <c r="B115" s="14"/>
      <c r="H115" s="97"/>
    </row>
    <row r="116" spans="1:8" s="3" customFormat="1" ht="12.75">
      <c r="A116" s="46"/>
      <c r="B116" s="5"/>
      <c r="H116" s="97"/>
    </row>
    <row r="117" spans="1:8" s="3" customFormat="1" ht="12.75">
      <c r="A117" s="46"/>
      <c r="B117" s="16"/>
      <c r="H117" s="97"/>
    </row>
    <row r="118" spans="1:8" s="3" customFormat="1" ht="12.75">
      <c r="A118" s="46"/>
      <c r="B118" s="13"/>
      <c r="H118" s="97"/>
    </row>
    <row r="119" spans="1:8" s="3" customFormat="1" ht="12.75">
      <c r="A119" s="46"/>
      <c r="B119" s="10"/>
      <c r="H119" s="97"/>
    </row>
    <row r="120" spans="1:8" s="3" customFormat="1" ht="12.75">
      <c r="A120" s="46"/>
      <c r="B120" s="4"/>
      <c r="H120" s="97"/>
    </row>
    <row r="121" spans="1:8" s="3" customFormat="1" ht="12.75">
      <c r="A121" s="46"/>
      <c r="B121" s="5"/>
      <c r="H121" s="97"/>
    </row>
    <row r="122" spans="1:8" s="3" customFormat="1" ht="11.25" customHeight="1">
      <c r="A122" s="46"/>
      <c r="B122" s="38"/>
      <c r="H122" s="97"/>
    </row>
    <row r="123" spans="1:8" s="3" customFormat="1" ht="24" customHeight="1">
      <c r="A123" s="46"/>
      <c r="B123" s="38"/>
      <c r="H123" s="97"/>
    </row>
    <row r="124" spans="1:8" s="3" customFormat="1" ht="15" customHeight="1">
      <c r="A124" s="46"/>
      <c r="B124" s="6"/>
      <c r="H124" s="97"/>
    </row>
    <row r="125" spans="1:8" s="3" customFormat="1" ht="11.25" customHeight="1">
      <c r="A125" s="46"/>
      <c r="B125" s="5"/>
      <c r="H125" s="97"/>
    </row>
    <row r="126" spans="1:8" s="3" customFormat="1" ht="12.75">
      <c r="A126" s="46"/>
      <c r="B126" s="1"/>
      <c r="H126" s="97"/>
    </row>
    <row r="127" spans="1:8" s="3" customFormat="1" ht="13.5" customHeight="1">
      <c r="A127" s="46"/>
      <c r="B127" s="9"/>
      <c r="H127" s="97"/>
    </row>
    <row r="128" spans="1:8" s="3" customFormat="1" ht="12.75" customHeight="1">
      <c r="A128" s="46"/>
      <c r="B128" s="13"/>
      <c r="H128" s="97"/>
    </row>
    <row r="129" spans="1:8" s="3" customFormat="1" ht="12.75" customHeight="1">
      <c r="A129" s="46"/>
      <c r="B129" s="10"/>
      <c r="H129" s="97"/>
    </row>
    <row r="130" spans="1:8" s="3" customFormat="1" ht="12.75">
      <c r="A130" s="46"/>
      <c r="B130" s="16"/>
      <c r="H130" s="97"/>
    </row>
    <row r="131" spans="1:8" s="3" customFormat="1" ht="12.75">
      <c r="A131" s="46"/>
      <c r="B131" s="6"/>
      <c r="H131" s="97"/>
    </row>
    <row r="132" spans="1:8" s="3" customFormat="1" ht="12.75">
      <c r="A132" s="46"/>
      <c r="B132" s="5"/>
      <c r="H132" s="97"/>
    </row>
    <row r="133" spans="1:8" s="3" customFormat="1" ht="12.75">
      <c r="A133" s="46"/>
      <c r="B133" s="10"/>
      <c r="H133" s="97"/>
    </row>
    <row r="134" spans="1:8" s="3" customFormat="1" ht="15">
      <c r="A134" s="19"/>
      <c r="B134" s="7"/>
      <c r="H134" s="97"/>
    </row>
    <row r="135" spans="1:8" s="3" customFormat="1" ht="19.5" customHeight="1">
      <c r="A135" s="45"/>
      <c r="B135" s="7"/>
      <c r="H135" s="97"/>
    </row>
    <row r="136" spans="1:8" s="3" customFormat="1" ht="15" customHeight="1">
      <c r="A136" s="45"/>
      <c r="B136" s="9"/>
      <c r="H136" s="97"/>
    </row>
    <row r="137" spans="1:8" s="3" customFormat="1" ht="12.75">
      <c r="A137" s="46"/>
      <c r="B137" s="7"/>
      <c r="H137" s="97"/>
    </row>
    <row r="138" spans="1:8" s="3" customFormat="1" ht="12.75">
      <c r="A138" s="46"/>
      <c r="B138" s="14"/>
      <c r="H138" s="97"/>
    </row>
    <row r="139" spans="1:8" s="3" customFormat="1" ht="12.75">
      <c r="A139" s="46"/>
      <c r="B139" s="9"/>
      <c r="H139" s="97"/>
    </row>
    <row r="140" spans="1:8" s="3" customFormat="1" ht="12.75">
      <c r="A140" s="46"/>
      <c r="B140" s="9"/>
      <c r="H140" s="97"/>
    </row>
    <row r="141" spans="1:8" s="3" customFormat="1" ht="12.75">
      <c r="A141" s="46"/>
      <c r="B141" s="13"/>
      <c r="H141" s="97"/>
    </row>
    <row r="142" spans="1:8" s="3" customFormat="1" ht="12.75">
      <c r="A142" s="46"/>
      <c r="B142" s="36"/>
      <c r="H142" s="97"/>
    </row>
    <row r="143" spans="1:8" s="3" customFormat="1" ht="22.5" customHeight="1">
      <c r="A143" s="46"/>
      <c r="B143" s="13"/>
      <c r="H143" s="97"/>
    </row>
    <row r="144" spans="1:8" s="3" customFormat="1" ht="12.75">
      <c r="A144" s="46"/>
      <c r="B144" s="7"/>
      <c r="H144" s="97"/>
    </row>
    <row r="145" spans="1:8" s="3" customFormat="1" ht="12.75">
      <c r="A145" s="46"/>
      <c r="B145" s="15"/>
      <c r="H145" s="97"/>
    </row>
    <row r="146" spans="1:8" s="3" customFormat="1" ht="12.75">
      <c r="A146" s="46"/>
      <c r="B146" s="14"/>
      <c r="H146" s="97"/>
    </row>
    <row r="147" spans="1:8" s="3" customFormat="1" ht="12.75">
      <c r="A147" s="45"/>
      <c r="B147" s="7"/>
      <c r="H147" s="97"/>
    </row>
    <row r="148" spans="1:8" s="3" customFormat="1" ht="13.5" customHeight="1">
      <c r="A148" s="46"/>
      <c r="B148" s="7"/>
      <c r="H148" s="97"/>
    </row>
    <row r="149" spans="1:8" s="3" customFormat="1" ht="13.5" customHeight="1">
      <c r="A149" s="46"/>
      <c r="B149" s="9"/>
      <c r="H149" s="97"/>
    </row>
    <row r="150" spans="1:8" s="3" customFormat="1" ht="13.5" customHeight="1">
      <c r="A150" s="46"/>
      <c r="B150" s="14"/>
      <c r="H150" s="97"/>
    </row>
    <row r="151" spans="1:8" s="3" customFormat="1" ht="12.75">
      <c r="A151" s="46"/>
      <c r="B151" s="9"/>
      <c r="H151" s="97"/>
    </row>
    <row r="152" spans="1:8" s="3" customFormat="1" ht="12.75">
      <c r="A152" s="46"/>
      <c r="B152" s="6"/>
      <c r="H152" s="97"/>
    </row>
    <row r="153" spans="1:8" s="3" customFormat="1" ht="12.75">
      <c r="A153" s="46"/>
      <c r="B153" s="16"/>
      <c r="H153" s="97"/>
    </row>
    <row r="154" spans="1:8" s="3" customFormat="1" ht="12.75">
      <c r="A154" s="46"/>
      <c r="B154" s="13"/>
      <c r="H154" s="97"/>
    </row>
    <row r="155" spans="1:8" s="3" customFormat="1" ht="12.75">
      <c r="A155" s="46"/>
      <c r="B155" s="17"/>
      <c r="H155" s="97"/>
    </row>
    <row r="156" spans="1:8" s="3" customFormat="1" ht="12.75">
      <c r="A156" s="46"/>
      <c r="B156" s="1"/>
      <c r="H156" s="97"/>
    </row>
    <row r="157" spans="1:8" s="3" customFormat="1" ht="12.75">
      <c r="A157" s="46"/>
      <c r="B157" s="9"/>
      <c r="H157" s="97"/>
    </row>
    <row r="158" spans="1:8" s="3" customFormat="1" ht="12.75">
      <c r="A158" s="46"/>
      <c r="B158" s="13"/>
      <c r="H158" s="97"/>
    </row>
    <row r="159" spans="1:8" s="3" customFormat="1" ht="12.75">
      <c r="A159" s="46"/>
      <c r="B159" s="13"/>
      <c r="H159" s="97"/>
    </row>
    <row r="160" spans="1:8" s="3" customFormat="1" ht="12.75">
      <c r="A160" s="46"/>
      <c r="B160" s="10"/>
      <c r="H160" s="97"/>
    </row>
    <row r="161" spans="1:8" s="3" customFormat="1" ht="18">
      <c r="A161" s="158"/>
      <c r="B161" s="159"/>
      <c r="C161" s="20"/>
      <c r="D161" s="20"/>
      <c r="E161" s="20"/>
      <c r="F161" s="20"/>
      <c r="G161" s="20"/>
      <c r="H161" s="97"/>
    </row>
    <row r="162" spans="1:8" s="20" customFormat="1" ht="18" customHeight="1">
      <c r="A162" s="11"/>
      <c r="B162" s="37"/>
      <c r="C162" s="3"/>
      <c r="D162" s="3"/>
      <c r="E162" s="3"/>
      <c r="F162" s="3"/>
      <c r="G162" s="3"/>
      <c r="H162" s="99"/>
    </row>
    <row r="163" spans="1:8" s="3" customFormat="1" ht="28.5" customHeight="1">
      <c r="A163" s="46"/>
      <c r="H163" s="97"/>
    </row>
    <row r="164" spans="1:8" s="3" customFormat="1" ht="15">
      <c r="A164" s="47"/>
      <c r="B164" s="2"/>
      <c r="H164" s="97"/>
    </row>
    <row r="165" spans="1:8" s="3" customFormat="1" ht="12.75">
      <c r="A165" s="45"/>
      <c r="B165" s="2"/>
      <c r="H165" s="97"/>
    </row>
    <row r="166" spans="1:8" s="3" customFormat="1" ht="12.75">
      <c r="A166" s="45"/>
      <c r="B166" s="2"/>
      <c r="H166" s="97"/>
    </row>
    <row r="167" spans="1:8" s="3" customFormat="1" ht="17.25" customHeight="1">
      <c r="A167" s="45"/>
      <c r="B167" s="2"/>
      <c r="H167" s="97"/>
    </row>
    <row r="168" spans="1:8" s="3" customFormat="1" ht="13.5" customHeight="1">
      <c r="A168" s="45"/>
      <c r="B168" s="2"/>
      <c r="H168" s="97"/>
    </row>
    <row r="169" spans="1:8" s="3" customFormat="1" ht="12.75">
      <c r="A169" s="45"/>
      <c r="H169" s="97"/>
    </row>
    <row r="170" spans="1:8" s="3" customFormat="1" ht="12.75">
      <c r="A170" s="45"/>
      <c r="B170" s="2"/>
      <c r="H170" s="97"/>
    </row>
    <row r="171" spans="1:8" s="3" customFormat="1" ht="12.75">
      <c r="A171" s="45"/>
      <c r="B171" s="18"/>
      <c r="H171" s="97"/>
    </row>
    <row r="172" spans="1:8" s="3" customFormat="1" ht="12.75">
      <c r="A172" s="45"/>
      <c r="B172" s="2"/>
      <c r="H172" s="97"/>
    </row>
    <row r="173" spans="1:8" s="3" customFormat="1" ht="12.75">
      <c r="A173" s="45"/>
      <c r="B173" s="36"/>
      <c r="H173" s="97"/>
    </row>
    <row r="174" spans="1:8" s="3" customFormat="1" ht="22.5" customHeight="1">
      <c r="A174" s="46"/>
      <c r="B174" s="24"/>
      <c r="H174" s="97"/>
    </row>
    <row r="175" spans="1:8" s="3" customFormat="1" ht="22.5" customHeight="1">
      <c r="A175" s="46"/>
      <c r="H175" s="97"/>
    </row>
    <row r="176" spans="1:8" s="3" customFormat="1" ht="12.75">
      <c r="A176" s="46"/>
      <c r="H176" s="97"/>
    </row>
    <row r="177" spans="1:8" s="3" customFormat="1" ht="12.75">
      <c r="A177" s="46"/>
      <c r="H177" s="97"/>
    </row>
    <row r="178" spans="1:8" s="3" customFormat="1" ht="12.75">
      <c r="A178" s="46"/>
      <c r="H178" s="97"/>
    </row>
    <row r="179" spans="1:8" s="3" customFormat="1" ht="12.75">
      <c r="A179" s="46"/>
      <c r="H179" s="97"/>
    </row>
    <row r="180" spans="1:8" s="3" customFormat="1" ht="12.75">
      <c r="A180" s="46"/>
      <c r="H180" s="97"/>
    </row>
    <row r="181" spans="1:8" s="3" customFormat="1" ht="12.75">
      <c r="A181" s="46"/>
      <c r="H181" s="97"/>
    </row>
    <row r="182" spans="1:8" s="3" customFormat="1" ht="12.75">
      <c r="A182" s="46"/>
      <c r="H182" s="97"/>
    </row>
    <row r="183" spans="1:8" s="3" customFormat="1" ht="12.75">
      <c r="A183" s="46"/>
      <c r="H183" s="97"/>
    </row>
    <row r="184" spans="1:8" s="3" customFormat="1" ht="12.75">
      <c r="A184" s="46"/>
      <c r="H184" s="97"/>
    </row>
    <row r="185" spans="1:8" s="3" customFormat="1" ht="12.75">
      <c r="A185" s="46"/>
      <c r="H185" s="97"/>
    </row>
    <row r="186" spans="1:8" s="3" customFormat="1" ht="12.75">
      <c r="A186" s="46"/>
      <c r="H186" s="97"/>
    </row>
    <row r="187" spans="1:8" s="3" customFormat="1" ht="12.75">
      <c r="A187" s="46"/>
      <c r="H187" s="97"/>
    </row>
    <row r="188" spans="1:8" s="3" customFormat="1" ht="12.75">
      <c r="A188" s="46"/>
      <c r="H188" s="97"/>
    </row>
    <row r="189" spans="1:8" s="3" customFormat="1" ht="12.75">
      <c r="A189" s="46"/>
      <c r="H189" s="97"/>
    </row>
    <row r="190" spans="1:8" s="3" customFormat="1" ht="12.75">
      <c r="A190" s="46"/>
      <c r="H190" s="97"/>
    </row>
    <row r="191" spans="1:8" s="3" customFormat="1" ht="12.75">
      <c r="A191" s="46"/>
      <c r="H191" s="97"/>
    </row>
    <row r="192" spans="1:8" s="3" customFormat="1" ht="12.75">
      <c r="A192" s="46"/>
      <c r="H192" s="97"/>
    </row>
    <row r="193" spans="1:8" s="3" customFormat="1" ht="12.75">
      <c r="A193" s="46"/>
      <c r="H193" s="97"/>
    </row>
    <row r="194" spans="1:8" s="3" customFormat="1" ht="12.75">
      <c r="A194" s="46"/>
      <c r="H194" s="97"/>
    </row>
    <row r="195" spans="1:8" s="3" customFormat="1" ht="12.75">
      <c r="A195" s="46"/>
      <c r="H195" s="97"/>
    </row>
    <row r="196" spans="1:8" s="3" customFormat="1" ht="12.75">
      <c r="A196" s="46"/>
      <c r="H196" s="97"/>
    </row>
    <row r="197" spans="1:8" s="3" customFormat="1" ht="12.75">
      <c r="A197" s="46"/>
      <c r="H197" s="97"/>
    </row>
    <row r="198" spans="1:8" s="3" customFormat="1" ht="12.75">
      <c r="A198" s="46"/>
      <c r="H198" s="97"/>
    </row>
    <row r="199" spans="1:8" s="3" customFormat="1" ht="12.75">
      <c r="A199" s="46"/>
      <c r="H199" s="97"/>
    </row>
    <row r="200" spans="1:8" s="3" customFormat="1" ht="12.75">
      <c r="A200" s="46"/>
      <c r="H200" s="97"/>
    </row>
    <row r="201" spans="1:8" s="3" customFormat="1" ht="12.75">
      <c r="A201" s="46"/>
      <c r="H201" s="97"/>
    </row>
    <row r="202" spans="1:8" s="3" customFormat="1" ht="12.75">
      <c r="A202" s="46"/>
      <c r="H202" s="97"/>
    </row>
    <row r="203" spans="1:8" s="3" customFormat="1" ht="12.75">
      <c r="A203" s="46"/>
      <c r="H203" s="97"/>
    </row>
    <row r="204" spans="1:8" s="3" customFormat="1" ht="12.75">
      <c r="A204" s="46"/>
      <c r="H204" s="97"/>
    </row>
    <row r="205" spans="1:8" s="3" customFormat="1" ht="12.75">
      <c r="A205" s="46"/>
      <c r="H205" s="97"/>
    </row>
    <row r="206" spans="1:8" s="3" customFormat="1" ht="12.75">
      <c r="A206" s="46"/>
      <c r="H206" s="97"/>
    </row>
    <row r="207" spans="1:8" s="3" customFormat="1" ht="12.75">
      <c r="A207" s="46"/>
      <c r="H207" s="97"/>
    </row>
    <row r="208" spans="1:8" s="3" customFormat="1" ht="12.75">
      <c r="A208" s="46"/>
      <c r="H208" s="97"/>
    </row>
    <row r="209" spans="1:8" s="3" customFormat="1" ht="12.75">
      <c r="A209" s="46"/>
      <c r="H209" s="97"/>
    </row>
    <row r="210" spans="1:8" s="3" customFormat="1" ht="12.75">
      <c r="A210" s="46"/>
      <c r="H210" s="97"/>
    </row>
    <row r="211" spans="1:8" s="3" customFormat="1" ht="12.75">
      <c r="A211" s="46"/>
      <c r="H211" s="97"/>
    </row>
    <row r="212" spans="1:8" s="3" customFormat="1" ht="12.75">
      <c r="A212" s="46"/>
      <c r="H212" s="97"/>
    </row>
    <row r="213" spans="1:8" s="3" customFormat="1" ht="12.75">
      <c r="A213" s="46"/>
      <c r="H213" s="97"/>
    </row>
    <row r="214" spans="1:8" s="3" customFormat="1" ht="12.75">
      <c r="A214" s="46"/>
      <c r="H214" s="97"/>
    </row>
    <row r="215" spans="1:8" s="3" customFormat="1" ht="12.75">
      <c r="A215" s="46"/>
      <c r="H215" s="97"/>
    </row>
    <row r="216" spans="1:8" s="3" customFormat="1" ht="12.75">
      <c r="A216" s="46"/>
      <c r="H216" s="97"/>
    </row>
    <row r="217" spans="1:8" s="3" customFormat="1" ht="12.75">
      <c r="A217" s="46"/>
      <c r="H217" s="97"/>
    </row>
    <row r="218" spans="1:8" s="3" customFormat="1" ht="12.75">
      <c r="A218" s="46"/>
      <c r="H218" s="97"/>
    </row>
    <row r="219" spans="1:8" s="3" customFormat="1" ht="12.75">
      <c r="A219" s="46"/>
      <c r="H219" s="97"/>
    </row>
    <row r="220" spans="1:8" s="3" customFormat="1" ht="12.75">
      <c r="A220" s="46"/>
      <c r="H220" s="97"/>
    </row>
    <row r="221" spans="1:8" s="3" customFormat="1" ht="12.75">
      <c r="A221" s="46"/>
      <c r="H221" s="97"/>
    </row>
    <row r="222" spans="1:8" s="3" customFormat="1" ht="12.75">
      <c r="A222" s="46"/>
      <c r="H222" s="97"/>
    </row>
    <row r="223" spans="1:8" s="3" customFormat="1" ht="12.75">
      <c r="A223" s="46"/>
      <c r="H223" s="97"/>
    </row>
    <row r="224" spans="1:8" s="3" customFormat="1" ht="12.75">
      <c r="A224" s="46"/>
      <c r="H224" s="97"/>
    </row>
    <row r="225" spans="1:8" s="3" customFormat="1" ht="12.75">
      <c r="A225" s="46"/>
      <c r="H225" s="97"/>
    </row>
    <row r="226" spans="1:8" s="3" customFormat="1" ht="12.75">
      <c r="A226" s="46"/>
      <c r="H226" s="97"/>
    </row>
    <row r="227" spans="1:8" s="3" customFormat="1" ht="12.75">
      <c r="A227" s="46"/>
      <c r="H227" s="97"/>
    </row>
    <row r="228" spans="1:8" s="3" customFormat="1" ht="12.75">
      <c r="A228" s="46"/>
      <c r="H228" s="97"/>
    </row>
    <row r="229" spans="1:8" s="3" customFormat="1" ht="12.75">
      <c r="A229" s="46"/>
      <c r="H229" s="97"/>
    </row>
    <row r="230" spans="1:8" s="3" customFormat="1" ht="12.75">
      <c r="A230" s="46"/>
      <c r="H230" s="97"/>
    </row>
    <row r="231" spans="1:8" s="3" customFormat="1" ht="12.75">
      <c r="A231" s="46"/>
      <c r="H231" s="97"/>
    </row>
    <row r="232" spans="1:8" s="3" customFormat="1" ht="12.75">
      <c r="A232" s="46"/>
      <c r="H232" s="97"/>
    </row>
    <row r="233" spans="1:8" s="3" customFormat="1" ht="12.75">
      <c r="A233" s="46"/>
      <c r="H233" s="97"/>
    </row>
    <row r="234" spans="1:8" s="3" customFormat="1" ht="12.75">
      <c r="A234" s="46"/>
      <c r="H234" s="97"/>
    </row>
    <row r="235" spans="1:8" s="3" customFormat="1" ht="12.75">
      <c r="A235" s="46"/>
      <c r="H235" s="97"/>
    </row>
    <row r="236" spans="1:8" s="3" customFormat="1" ht="12.75">
      <c r="A236" s="46"/>
      <c r="H236" s="97"/>
    </row>
    <row r="237" spans="1:8" s="3" customFormat="1" ht="12.75">
      <c r="A237" s="46"/>
      <c r="H237" s="97"/>
    </row>
    <row r="238" spans="1:8" s="3" customFormat="1" ht="12.75">
      <c r="A238" s="46"/>
      <c r="H238" s="97"/>
    </row>
    <row r="239" spans="1:8" s="3" customFormat="1" ht="12.75">
      <c r="A239" s="46"/>
      <c r="H239" s="97"/>
    </row>
    <row r="240" spans="1:8" s="3" customFormat="1" ht="12.75">
      <c r="A240" s="46"/>
      <c r="H240" s="97"/>
    </row>
    <row r="241" spans="1:8" s="3" customFormat="1" ht="12.75">
      <c r="A241" s="46"/>
      <c r="H241" s="97"/>
    </row>
    <row r="242" spans="1:8" s="3" customFormat="1" ht="12.75">
      <c r="A242" s="46"/>
      <c r="H242" s="97"/>
    </row>
    <row r="243" spans="1:8" s="3" customFormat="1" ht="12.75">
      <c r="A243" s="46"/>
      <c r="H243" s="97"/>
    </row>
    <row r="244" spans="1:8" s="3" customFormat="1" ht="12.75">
      <c r="A244" s="46"/>
      <c r="H244" s="97"/>
    </row>
    <row r="245" spans="1:8" s="3" customFormat="1" ht="12.75">
      <c r="A245" s="46"/>
      <c r="H245" s="97"/>
    </row>
    <row r="246" spans="1:8" s="3" customFormat="1" ht="12.75">
      <c r="A246" s="46"/>
      <c r="H246" s="97"/>
    </row>
    <row r="247" spans="1:8" s="3" customFormat="1" ht="12.75">
      <c r="A247" s="46"/>
      <c r="H247" s="97"/>
    </row>
    <row r="248" spans="1:8" s="3" customFormat="1" ht="12.75">
      <c r="A248" s="46"/>
      <c r="H248" s="97"/>
    </row>
    <row r="249" spans="1:8" s="3" customFormat="1" ht="12.75">
      <c r="A249" s="46"/>
      <c r="H249" s="97"/>
    </row>
    <row r="250" spans="1:8" s="3" customFormat="1" ht="12.75">
      <c r="A250" s="46"/>
      <c r="H250" s="97"/>
    </row>
    <row r="251" spans="1:8" s="3" customFormat="1" ht="12.75">
      <c r="A251" s="46"/>
      <c r="H251" s="97"/>
    </row>
    <row r="252" spans="1:8" s="3" customFormat="1" ht="12.75">
      <c r="A252" s="46"/>
      <c r="H252" s="97"/>
    </row>
    <row r="253" spans="1:8" s="3" customFormat="1" ht="12.75">
      <c r="A253" s="46"/>
      <c r="H253" s="97"/>
    </row>
    <row r="254" spans="1:8" s="3" customFormat="1" ht="12.75">
      <c r="A254" s="46"/>
      <c r="H254" s="97"/>
    </row>
    <row r="255" spans="1:8" s="3" customFormat="1" ht="12.75">
      <c r="A255" s="46"/>
      <c r="H255" s="97"/>
    </row>
    <row r="256" spans="1:8" s="3" customFormat="1" ht="12.75">
      <c r="A256" s="46"/>
      <c r="H256" s="97"/>
    </row>
    <row r="257" spans="1:8" s="3" customFormat="1" ht="12.75">
      <c r="A257" s="46"/>
      <c r="H257" s="97"/>
    </row>
    <row r="258" spans="1:8" s="3" customFormat="1" ht="12.75">
      <c r="A258" s="46"/>
      <c r="H258" s="97"/>
    </row>
    <row r="259" spans="1:8" s="3" customFormat="1" ht="12.75">
      <c r="A259" s="46"/>
      <c r="H259" s="97"/>
    </row>
    <row r="260" spans="1:8" s="3" customFormat="1" ht="12.75">
      <c r="A260" s="46"/>
      <c r="H260" s="97"/>
    </row>
    <row r="261" spans="1:8" s="3" customFormat="1" ht="12.75">
      <c r="A261" s="46"/>
      <c r="H261" s="97"/>
    </row>
    <row r="262" spans="1:8" s="3" customFormat="1" ht="12.75">
      <c r="A262" s="46"/>
      <c r="H262" s="97"/>
    </row>
    <row r="263" spans="1:8" s="3" customFormat="1" ht="12.75">
      <c r="A263" s="46"/>
      <c r="H263" s="97"/>
    </row>
    <row r="264" spans="1:8" s="3" customFormat="1" ht="12.75">
      <c r="A264" s="46"/>
      <c r="H264" s="97"/>
    </row>
    <row r="265" spans="1:8" s="3" customFormat="1" ht="12.75">
      <c r="A265" s="46"/>
      <c r="H265" s="97"/>
    </row>
    <row r="266" spans="1:8" s="3" customFormat="1" ht="12.75">
      <c r="A266" s="46"/>
      <c r="H266" s="97"/>
    </row>
    <row r="267" spans="1:8" s="3" customFormat="1" ht="12.75">
      <c r="A267" s="46"/>
      <c r="H267" s="97"/>
    </row>
    <row r="268" spans="1:8" s="3" customFormat="1" ht="12.75">
      <c r="A268" s="46"/>
      <c r="H268" s="97"/>
    </row>
    <row r="269" spans="1:8" s="3" customFormat="1" ht="12.75">
      <c r="A269" s="46"/>
      <c r="H269" s="97"/>
    </row>
    <row r="270" spans="1:8" s="3" customFormat="1" ht="12.75">
      <c r="A270" s="46"/>
      <c r="H270" s="97"/>
    </row>
    <row r="271" spans="1:8" s="3" customFormat="1" ht="12.75">
      <c r="A271" s="46"/>
      <c r="H271" s="97"/>
    </row>
    <row r="272" spans="1:8" s="3" customFormat="1" ht="12.75">
      <c r="A272" s="46"/>
      <c r="H272" s="97"/>
    </row>
    <row r="273" spans="1:8" s="3" customFormat="1" ht="12.75">
      <c r="A273" s="46"/>
      <c r="H273" s="97"/>
    </row>
    <row r="274" spans="1:8" s="3" customFormat="1" ht="12.75">
      <c r="A274" s="46"/>
      <c r="H274" s="97"/>
    </row>
    <row r="275" spans="1:8" s="3" customFormat="1" ht="12.75">
      <c r="A275" s="46"/>
      <c r="H275" s="97"/>
    </row>
    <row r="276" spans="1:8" s="3" customFormat="1" ht="12.75">
      <c r="A276" s="46"/>
      <c r="H276" s="97"/>
    </row>
    <row r="277" spans="1:8" s="3" customFormat="1" ht="12.75">
      <c r="A277" s="46"/>
      <c r="H277" s="97"/>
    </row>
    <row r="278" spans="1:8" s="3" customFormat="1" ht="12.75">
      <c r="A278" s="46"/>
      <c r="H278" s="97"/>
    </row>
    <row r="279" spans="1:8" s="3" customFormat="1" ht="12.75">
      <c r="A279" s="46"/>
      <c r="H279" s="97"/>
    </row>
    <row r="280" spans="1:8" s="3" customFormat="1" ht="12.75">
      <c r="A280" s="46"/>
      <c r="H280" s="97"/>
    </row>
    <row r="281" spans="1:8" s="3" customFormat="1" ht="12.75">
      <c r="A281" s="46"/>
      <c r="H281" s="97"/>
    </row>
    <row r="282" spans="1:8" s="3" customFormat="1" ht="12.75">
      <c r="A282" s="46"/>
      <c r="H282" s="97"/>
    </row>
    <row r="283" spans="1:8" s="3" customFormat="1" ht="12.75">
      <c r="A283" s="46"/>
      <c r="H283" s="97"/>
    </row>
    <row r="284" spans="1:8" s="3" customFormat="1" ht="12.75">
      <c r="A284" s="46"/>
      <c r="H284" s="97"/>
    </row>
    <row r="285" spans="1:8" s="3" customFormat="1" ht="12.75">
      <c r="A285" s="46"/>
      <c r="H285" s="97"/>
    </row>
    <row r="286" spans="1:8" s="3" customFormat="1" ht="12.75">
      <c r="A286" s="46"/>
      <c r="H286" s="97"/>
    </row>
    <row r="287" spans="1:8" s="3" customFormat="1" ht="12.75">
      <c r="A287" s="46"/>
      <c r="H287" s="97"/>
    </row>
    <row r="288" spans="1:8" s="3" customFormat="1" ht="12.75">
      <c r="A288" s="46"/>
      <c r="H288" s="97"/>
    </row>
    <row r="289" spans="1:8" s="3" customFormat="1" ht="12.75">
      <c r="A289" s="46"/>
      <c r="H289" s="97"/>
    </row>
    <row r="290" spans="1:8" s="3" customFormat="1" ht="12.75">
      <c r="A290" s="46"/>
      <c r="H290" s="97"/>
    </row>
    <row r="291" spans="1:8" s="3" customFormat="1" ht="12.75">
      <c r="A291" s="46"/>
      <c r="H291" s="97"/>
    </row>
    <row r="292" spans="1:8" s="3" customFormat="1" ht="12.75">
      <c r="A292" s="46"/>
      <c r="H292" s="97"/>
    </row>
    <row r="293" spans="1:8" s="3" customFormat="1" ht="12.75">
      <c r="A293" s="46"/>
      <c r="H293" s="97"/>
    </row>
    <row r="294" spans="1:8" s="3" customFormat="1" ht="12.75">
      <c r="A294" s="46"/>
      <c r="H294" s="97"/>
    </row>
    <row r="295" spans="1:8" s="3" customFormat="1" ht="12.75">
      <c r="A295" s="46"/>
      <c r="H295" s="97"/>
    </row>
    <row r="296" spans="1:8" s="3" customFormat="1" ht="12.75">
      <c r="A296" s="46"/>
      <c r="H296" s="97"/>
    </row>
    <row r="297" spans="1:8" s="3" customFormat="1" ht="12.75">
      <c r="A297" s="46"/>
      <c r="H297" s="97"/>
    </row>
    <row r="298" spans="1:8" s="3" customFormat="1" ht="12.75">
      <c r="A298" s="46"/>
      <c r="H298" s="97"/>
    </row>
    <row r="299" spans="1:8" s="3" customFormat="1" ht="12.75">
      <c r="A299" s="46"/>
      <c r="H299" s="97"/>
    </row>
    <row r="300" spans="1:8" s="3" customFormat="1" ht="12.75">
      <c r="A300" s="46"/>
      <c r="H300" s="97"/>
    </row>
    <row r="301" spans="1:8" s="3" customFormat="1" ht="12.75">
      <c r="A301" s="46"/>
      <c r="H301" s="97"/>
    </row>
    <row r="302" spans="1:8" s="3" customFormat="1" ht="12.75">
      <c r="A302" s="46"/>
      <c r="H302" s="97"/>
    </row>
    <row r="303" spans="1:8" s="3" customFormat="1" ht="12.75">
      <c r="A303" s="46"/>
      <c r="H303" s="97"/>
    </row>
    <row r="304" spans="1:8" s="3" customFormat="1" ht="12.75">
      <c r="A304" s="46"/>
      <c r="H304" s="97"/>
    </row>
    <row r="305" spans="1:8" s="3" customFormat="1" ht="12.75">
      <c r="A305" s="46"/>
      <c r="H305" s="97"/>
    </row>
    <row r="306" spans="1:8" s="3" customFormat="1" ht="12.75">
      <c r="A306" s="46"/>
      <c r="H306" s="97"/>
    </row>
    <row r="307" spans="1:8" s="3" customFormat="1" ht="12.75">
      <c r="A307" s="46"/>
      <c r="H307" s="97"/>
    </row>
    <row r="308" spans="1:8" s="3" customFormat="1" ht="12.75">
      <c r="A308" s="46"/>
      <c r="H308" s="97"/>
    </row>
    <row r="309" spans="1:8" s="3" customFormat="1" ht="12.75">
      <c r="A309" s="46"/>
      <c r="H309" s="97"/>
    </row>
    <row r="310" spans="1:8" s="3" customFormat="1" ht="12.75">
      <c r="A310" s="46"/>
      <c r="H310" s="97"/>
    </row>
    <row r="311" spans="1:8" s="3" customFormat="1" ht="12.75">
      <c r="A311" s="46"/>
      <c r="H311" s="97"/>
    </row>
    <row r="312" spans="1:8" s="3" customFormat="1" ht="12.75">
      <c r="A312" s="46"/>
      <c r="H312" s="97"/>
    </row>
    <row r="313" spans="1:8" s="3" customFormat="1" ht="12.75">
      <c r="A313" s="46"/>
      <c r="H313" s="97"/>
    </row>
    <row r="314" spans="1:8" s="3" customFormat="1" ht="12.75">
      <c r="A314" s="46"/>
      <c r="H314" s="97"/>
    </row>
    <row r="315" spans="1:8" s="3" customFormat="1" ht="12.75">
      <c r="A315" s="46"/>
      <c r="H315" s="97"/>
    </row>
    <row r="316" spans="1:8" s="3" customFormat="1" ht="12.75">
      <c r="A316" s="46"/>
      <c r="H316" s="97"/>
    </row>
    <row r="317" spans="1:8" s="3" customFormat="1" ht="12.75">
      <c r="A317" s="46"/>
      <c r="H317" s="97"/>
    </row>
    <row r="318" spans="1:8" s="3" customFormat="1" ht="12.75">
      <c r="A318" s="46"/>
      <c r="H318" s="97"/>
    </row>
    <row r="319" spans="1:8" s="3" customFormat="1" ht="12.75">
      <c r="A319" s="46"/>
      <c r="H319" s="97"/>
    </row>
    <row r="320" spans="1:8" s="3" customFormat="1" ht="12.75">
      <c r="A320" s="46"/>
      <c r="H320" s="97"/>
    </row>
    <row r="321" spans="1:8" s="3" customFormat="1" ht="12.75">
      <c r="A321" s="46"/>
      <c r="H321" s="97"/>
    </row>
    <row r="322" spans="1:8" s="3" customFormat="1" ht="12.75">
      <c r="A322" s="46"/>
      <c r="H322" s="97"/>
    </row>
    <row r="323" spans="1:8" s="3" customFormat="1" ht="12.75">
      <c r="A323" s="46"/>
      <c r="H323" s="97"/>
    </row>
    <row r="324" spans="1:8" s="3" customFormat="1" ht="12.75">
      <c r="A324" s="46"/>
      <c r="H324" s="97"/>
    </row>
    <row r="325" spans="1:8" s="3" customFormat="1" ht="12.75">
      <c r="A325" s="46"/>
      <c r="H325" s="97"/>
    </row>
    <row r="326" spans="1:8" s="3" customFormat="1" ht="12.75">
      <c r="A326" s="46"/>
      <c r="H326" s="97"/>
    </row>
    <row r="327" spans="1:8" s="3" customFormat="1" ht="12.75">
      <c r="A327" s="46"/>
      <c r="H327" s="97"/>
    </row>
    <row r="328" spans="1:8" s="3" customFormat="1" ht="12.75">
      <c r="A328" s="46"/>
      <c r="H328" s="97"/>
    </row>
    <row r="329" spans="1:8" s="3" customFormat="1" ht="12.75">
      <c r="A329" s="46"/>
      <c r="H329" s="97"/>
    </row>
    <row r="330" spans="1:8" s="3" customFormat="1" ht="12.75">
      <c r="A330" s="46"/>
      <c r="H330" s="97"/>
    </row>
    <row r="331" spans="1:8" s="3" customFormat="1" ht="12.75">
      <c r="A331" s="46"/>
      <c r="H331" s="97"/>
    </row>
    <row r="332" spans="1:8" s="3" customFormat="1" ht="12.75">
      <c r="A332" s="46"/>
      <c r="H332" s="97"/>
    </row>
    <row r="333" spans="1:8" s="3" customFormat="1" ht="12.75">
      <c r="A333" s="46"/>
      <c r="H333" s="97"/>
    </row>
    <row r="334" spans="1:8" s="3" customFormat="1" ht="12.75">
      <c r="A334" s="46"/>
      <c r="H334" s="97"/>
    </row>
    <row r="335" spans="1:8" s="3" customFormat="1" ht="12.75">
      <c r="A335" s="46"/>
      <c r="H335" s="97"/>
    </row>
    <row r="336" spans="1:8" s="3" customFormat="1" ht="12.75">
      <c r="A336" s="46"/>
      <c r="H336" s="97"/>
    </row>
    <row r="337" spans="1:8" s="3" customFormat="1" ht="12.75">
      <c r="A337" s="46"/>
      <c r="H337" s="97"/>
    </row>
    <row r="338" spans="1:8" s="3" customFormat="1" ht="12.75">
      <c r="A338" s="46"/>
      <c r="H338" s="97"/>
    </row>
    <row r="339" spans="1:8" s="3" customFormat="1" ht="12.75">
      <c r="A339" s="46"/>
      <c r="H339" s="97"/>
    </row>
    <row r="340" spans="1:8" s="3" customFormat="1" ht="12.75">
      <c r="A340" s="46"/>
      <c r="H340" s="97"/>
    </row>
    <row r="341" spans="1:8" s="3" customFormat="1" ht="12.75">
      <c r="A341" s="46"/>
      <c r="H341" s="97"/>
    </row>
    <row r="342" spans="1:8" s="3" customFormat="1" ht="12.75">
      <c r="A342" s="46"/>
      <c r="H342" s="97"/>
    </row>
    <row r="343" spans="1:8" s="3" customFormat="1" ht="12.75">
      <c r="A343" s="46"/>
      <c r="H343" s="97"/>
    </row>
    <row r="344" spans="1:8" s="3" customFormat="1" ht="12.75">
      <c r="A344" s="46"/>
      <c r="H344" s="97"/>
    </row>
    <row r="345" spans="1:8" s="3" customFormat="1" ht="12.75">
      <c r="A345" s="46"/>
      <c r="H345" s="97"/>
    </row>
    <row r="346" spans="1:8" s="3" customFormat="1" ht="12.75">
      <c r="A346" s="46"/>
      <c r="H346" s="97"/>
    </row>
    <row r="347" spans="1:8" s="3" customFormat="1" ht="12.75">
      <c r="A347" s="46"/>
      <c r="H347" s="97"/>
    </row>
    <row r="348" spans="1:8" s="3" customFormat="1" ht="12.75">
      <c r="A348" s="46"/>
      <c r="H348" s="97"/>
    </row>
    <row r="349" spans="1:8" s="3" customFormat="1" ht="12.75">
      <c r="A349" s="46"/>
      <c r="H349" s="97"/>
    </row>
    <row r="350" spans="1:8" s="3" customFormat="1" ht="12.75">
      <c r="A350" s="46"/>
      <c r="H350" s="97"/>
    </row>
    <row r="351" spans="1:8" s="3" customFormat="1" ht="12.75">
      <c r="A351" s="46"/>
      <c r="H351" s="97"/>
    </row>
    <row r="352" spans="1:8" s="3" customFormat="1" ht="12.75">
      <c r="A352" s="46"/>
      <c r="H352" s="97"/>
    </row>
    <row r="353" spans="1:8" s="3" customFormat="1" ht="12.75">
      <c r="A353" s="46"/>
      <c r="H353" s="97"/>
    </row>
    <row r="354" spans="1:8" s="3" customFormat="1" ht="12.75">
      <c r="A354" s="46"/>
      <c r="H354" s="97"/>
    </row>
    <row r="355" spans="1:8" s="3" customFormat="1" ht="12.75">
      <c r="A355" s="46"/>
      <c r="H355" s="97"/>
    </row>
    <row r="356" spans="1:8" s="3" customFormat="1" ht="12.75">
      <c r="A356" s="46"/>
      <c r="H356" s="97"/>
    </row>
    <row r="357" spans="1:8" s="3" customFormat="1" ht="12.75">
      <c r="A357" s="46"/>
      <c r="H357" s="97"/>
    </row>
    <row r="358" spans="1:8" s="3" customFormat="1" ht="12.75">
      <c r="A358" s="46"/>
      <c r="H358" s="97"/>
    </row>
    <row r="359" spans="1:8" s="3" customFormat="1" ht="12.75">
      <c r="A359" s="46"/>
      <c r="H359" s="97"/>
    </row>
    <row r="360" spans="1:8" s="3" customFormat="1" ht="12.75">
      <c r="A360" s="46"/>
      <c r="H360" s="97"/>
    </row>
    <row r="361" spans="1:8" s="3" customFormat="1" ht="12.75">
      <c r="A361" s="46"/>
      <c r="H361" s="97"/>
    </row>
    <row r="362" spans="1:8" s="3" customFormat="1" ht="12.75">
      <c r="A362" s="46"/>
      <c r="H362" s="97"/>
    </row>
    <row r="363" spans="1:8" s="3" customFormat="1" ht="12.75">
      <c r="A363" s="46"/>
      <c r="H363" s="97"/>
    </row>
    <row r="364" spans="1:8" s="3" customFormat="1" ht="12.75">
      <c r="A364" s="46"/>
      <c r="H364" s="97"/>
    </row>
    <row r="365" spans="1:8" s="3" customFormat="1" ht="12.75">
      <c r="A365" s="46"/>
      <c r="H365" s="97"/>
    </row>
    <row r="366" spans="1:8" s="3" customFormat="1" ht="12.75">
      <c r="A366" s="46"/>
      <c r="H366" s="97"/>
    </row>
    <row r="367" spans="1:8" s="3" customFormat="1" ht="12.75">
      <c r="A367" s="46"/>
      <c r="H367" s="97"/>
    </row>
    <row r="368" spans="1:8" s="3" customFormat="1" ht="12.75">
      <c r="A368" s="46"/>
      <c r="H368" s="97"/>
    </row>
    <row r="369" spans="1:8" s="3" customFormat="1" ht="12.75">
      <c r="A369" s="46"/>
      <c r="H369" s="97"/>
    </row>
    <row r="370" spans="1:8" s="3" customFormat="1" ht="12.75">
      <c r="A370" s="46"/>
      <c r="H370" s="97"/>
    </row>
    <row r="371" spans="1:8" s="3" customFormat="1" ht="12.75">
      <c r="A371" s="46"/>
      <c r="H371" s="97"/>
    </row>
    <row r="372" spans="1:8" s="3" customFormat="1" ht="12.75">
      <c r="A372" s="46"/>
      <c r="H372" s="97"/>
    </row>
    <row r="373" spans="1:8" s="3" customFormat="1" ht="12.75">
      <c r="A373" s="46"/>
      <c r="H373" s="97"/>
    </row>
    <row r="374" spans="1:8" s="3" customFormat="1" ht="12.75">
      <c r="A374" s="46"/>
      <c r="H374" s="97"/>
    </row>
    <row r="375" spans="1:8" s="3" customFormat="1" ht="12.75">
      <c r="A375" s="46"/>
      <c r="H375" s="97"/>
    </row>
    <row r="376" spans="1:8" s="3" customFormat="1" ht="12.75">
      <c r="A376" s="46"/>
      <c r="H376" s="97"/>
    </row>
    <row r="377" spans="1:8" s="3" customFormat="1" ht="12.75">
      <c r="A377" s="46"/>
      <c r="H377" s="97"/>
    </row>
    <row r="378" spans="1:8" s="3" customFormat="1" ht="12.75">
      <c r="A378" s="46"/>
      <c r="H378" s="97"/>
    </row>
    <row r="379" spans="1:8" s="3" customFormat="1" ht="12.75">
      <c r="A379" s="46"/>
      <c r="H379" s="97"/>
    </row>
    <row r="380" spans="1:8" s="3" customFormat="1" ht="12.75">
      <c r="A380" s="46"/>
      <c r="H380" s="97"/>
    </row>
    <row r="381" spans="1:8" s="3" customFormat="1" ht="12.75">
      <c r="A381" s="46"/>
      <c r="H381" s="97"/>
    </row>
    <row r="382" spans="1:8" s="3" customFormat="1" ht="12.75">
      <c r="A382" s="46"/>
      <c r="H382" s="97"/>
    </row>
    <row r="383" spans="1:8" s="3" customFormat="1" ht="12.75">
      <c r="A383" s="46"/>
      <c r="H383" s="97"/>
    </row>
    <row r="384" spans="1:8" s="3" customFormat="1" ht="12.75">
      <c r="A384" s="46"/>
      <c r="H384" s="97"/>
    </row>
    <row r="385" spans="1:8" s="3" customFormat="1" ht="12.75">
      <c r="A385" s="46"/>
      <c r="H385" s="97"/>
    </row>
    <row r="386" spans="1:8" s="3" customFormat="1" ht="12.75">
      <c r="A386" s="46"/>
      <c r="H386" s="97"/>
    </row>
    <row r="387" spans="1:8" s="3" customFormat="1" ht="12.75">
      <c r="A387" s="46"/>
      <c r="H387" s="97"/>
    </row>
    <row r="388" spans="1:8" s="3" customFormat="1" ht="12.75">
      <c r="A388" s="46"/>
      <c r="H388" s="97"/>
    </row>
    <row r="389" spans="1:8" s="3" customFormat="1" ht="12.75">
      <c r="A389" s="46"/>
      <c r="H389" s="97"/>
    </row>
    <row r="390" spans="1:8" s="3" customFormat="1" ht="12.75">
      <c r="A390" s="46"/>
      <c r="H390" s="97"/>
    </row>
    <row r="391" spans="1:8" s="3" customFormat="1" ht="12.75">
      <c r="A391" s="46"/>
      <c r="H391" s="97"/>
    </row>
    <row r="392" spans="1:8" s="3" customFormat="1" ht="12.75">
      <c r="A392" s="46"/>
      <c r="H392" s="97"/>
    </row>
    <row r="393" spans="1:8" s="3" customFormat="1" ht="12.75">
      <c r="A393" s="46"/>
      <c r="H393" s="97"/>
    </row>
    <row r="394" spans="1:8" s="3" customFormat="1" ht="12.75">
      <c r="A394" s="46"/>
      <c r="H394" s="97"/>
    </row>
    <row r="395" spans="1:8" s="3" customFormat="1" ht="12.75">
      <c r="A395" s="46"/>
      <c r="H395" s="97"/>
    </row>
    <row r="396" spans="1:8" s="3" customFormat="1" ht="12.75">
      <c r="A396" s="46"/>
      <c r="H396" s="97"/>
    </row>
    <row r="397" spans="1:8" s="3" customFormat="1" ht="12.75">
      <c r="A397" s="46"/>
      <c r="H397" s="97"/>
    </row>
    <row r="398" spans="1:8" s="3" customFormat="1" ht="12.75">
      <c r="A398" s="46"/>
      <c r="H398" s="97"/>
    </row>
    <row r="399" spans="1:8" s="3" customFormat="1" ht="12.75">
      <c r="A399" s="46"/>
      <c r="H399" s="97"/>
    </row>
    <row r="400" spans="1:8" s="3" customFormat="1" ht="12.75">
      <c r="A400" s="46"/>
      <c r="H400" s="97"/>
    </row>
    <row r="401" spans="1:8" s="3" customFormat="1" ht="12.75">
      <c r="A401" s="46"/>
      <c r="B401"/>
      <c r="C401"/>
      <c r="D401"/>
      <c r="E401"/>
      <c r="F401"/>
      <c r="G401"/>
      <c r="H401" s="97"/>
    </row>
  </sheetData>
  <sheetProtection/>
  <mergeCells count="14">
    <mergeCell ref="A57:B57"/>
    <mergeCell ref="A65:B65"/>
    <mergeCell ref="A66:B66"/>
    <mergeCell ref="A161:B161"/>
    <mergeCell ref="A2:B2"/>
    <mergeCell ref="A3:B3"/>
    <mergeCell ref="A1:G1"/>
    <mergeCell ref="A75:B75"/>
    <mergeCell ref="A73:B73"/>
    <mergeCell ref="A74:B74"/>
    <mergeCell ref="A72:G72"/>
    <mergeCell ref="A56:B56"/>
    <mergeCell ref="A55:G55"/>
    <mergeCell ref="A64:G64"/>
  </mergeCells>
  <printOptions horizontalCentered="1"/>
  <pageMargins left="0.1968503937007874" right="0.1968503937007874" top="0.6299212598425197" bottom="0.4330708661417323" header="0.5118110236220472" footer="0.5118110236220472"/>
  <pageSetup firstPageNumber="2" useFirstPageNumber="1" fitToHeight="0" fitToWidth="0" horizontalDpi="600" verticalDpi="600" orientation="portrait" paperSize="9" scale="76" r:id="rId1"/>
  <headerFooter alignWithMargins="0">
    <oddFooter>&amp;C&amp;P</oddFooter>
  </headerFooter>
  <rowBreaks count="2" manualBreakCount="2">
    <brk id="95" max="9" man="1"/>
    <brk id="15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="70" zoomScaleSheetLayoutView="70" zoomScalePageLayoutView="0" workbookViewId="0" topLeftCell="A1">
      <selection activeCell="J6" sqref="J6"/>
    </sheetView>
  </sheetViews>
  <sheetFormatPr defaultColWidth="11.421875" defaultRowHeight="12.75"/>
  <cols>
    <col min="1" max="1" width="9.57421875" style="35" customWidth="1"/>
    <col min="2" max="2" width="52.140625" style="35" customWidth="1"/>
    <col min="3" max="3" width="17.28125" style="35" customWidth="1"/>
    <col min="4" max="4" width="15.140625" style="35" customWidth="1"/>
    <col min="5" max="5" width="11.421875" style="26" bestFit="1" customWidth="1"/>
    <col min="6" max="6" width="14.00390625" style="26" customWidth="1"/>
    <col min="7" max="7" width="14.28125" style="26" customWidth="1"/>
    <col min="8" max="8" width="11.421875" style="26" customWidth="1"/>
    <col min="9" max="9" width="14.140625" style="26" bestFit="1" customWidth="1"/>
    <col min="10" max="16384" width="11.421875" style="26" customWidth="1"/>
  </cols>
  <sheetData>
    <row r="1" spans="1:7" ht="17.25">
      <c r="A1" s="164" t="s">
        <v>39</v>
      </c>
      <c r="B1" s="164"/>
      <c r="C1" s="164"/>
      <c r="D1" s="164"/>
      <c r="E1" s="164"/>
      <c r="F1" s="164"/>
      <c r="G1" s="164"/>
    </row>
    <row r="2" spans="1:7" ht="48" customHeight="1">
      <c r="A2" s="163" t="s">
        <v>102</v>
      </c>
      <c r="B2" s="163"/>
      <c r="C2" s="163"/>
      <c r="D2" s="163"/>
      <c r="E2" s="163"/>
      <c r="F2" s="163"/>
      <c r="G2" s="163"/>
    </row>
    <row r="3" spans="1:7" ht="26.25">
      <c r="A3" s="162" t="s">
        <v>45</v>
      </c>
      <c r="B3" s="162"/>
      <c r="C3" s="122" t="s">
        <v>96</v>
      </c>
      <c r="D3" s="122" t="s">
        <v>97</v>
      </c>
      <c r="E3" s="41" t="s">
        <v>93</v>
      </c>
      <c r="F3" s="41" t="s">
        <v>94</v>
      </c>
      <c r="G3" s="41" t="s">
        <v>95</v>
      </c>
    </row>
    <row r="4" spans="1:7" ht="9.75">
      <c r="A4" s="160" t="s">
        <v>48</v>
      </c>
      <c r="B4" s="161"/>
      <c r="C4" s="123">
        <v>2</v>
      </c>
      <c r="D4" s="123">
        <v>3</v>
      </c>
      <c r="E4" s="81">
        <v>4</v>
      </c>
      <c r="F4" s="81">
        <v>5</v>
      </c>
      <c r="G4" s="81">
        <v>6</v>
      </c>
    </row>
    <row r="5" spans="1:7" ht="27" customHeight="1">
      <c r="A5" s="115" t="s">
        <v>88</v>
      </c>
      <c r="B5" s="137" t="s">
        <v>87</v>
      </c>
      <c r="C5" s="108">
        <f>C6</f>
        <v>0</v>
      </c>
      <c r="D5" s="108">
        <f>D6</f>
        <v>20419750</v>
      </c>
      <c r="E5" s="108">
        <f>E6</f>
        <v>63250000</v>
      </c>
      <c r="F5" s="108">
        <v>63650000</v>
      </c>
      <c r="G5" s="108">
        <v>63650000</v>
      </c>
    </row>
    <row r="6" spans="1:7" ht="12.75">
      <c r="A6" s="117" t="s">
        <v>61</v>
      </c>
      <c r="B6" s="104" t="s">
        <v>62</v>
      </c>
      <c r="C6" s="116">
        <f>C8</f>
        <v>0</v>
      </c>
      <c r="D6" s="116">
        <f>D8</f>
        <v>20419750</v>
      </c>
      <c r="E6" s="116">
        <f>E8</f>
        <v>63250000</v>
      </c>
      <c r="F6" s="116">
        <v>63650000</v>
      </c>
      <c r="G6" s="116">
        <v>63650000</v>
      </c>
    </row>
    <row r="7" spans="1:7" ht="12.75">
      <c r="A7" s="141" t="s">
        <v>86</v>
      </c>
      <c r="B7" s="104" t="s">
        <v>82</v>
      </c>
      <c r="C7" s="116">
        <v>0</v>
      </c>
      <c r="D7" s="116">
        <f>D8</f>
        <v>20419750</v>
      </c>
      <c r="E7" s="116">
        <v>63250000</v>
      </c>
      <c r="F7" s="116">
        <v>63650000</v>
      </c>
      <c r="G7" s="116">
        <v>63650000</v>
      </c>
    </row>
    <row r="8" spans="1:7" ht="12.75">
      <c r="A8" s="112" t="s">
        <v>63</v>
      </c>
      <c r="B8" s="112" t="s">
        <v>64</v>
      </c>
      <c r="C8" s="110">
        <f>C9</f>
        <v>0</v>
      </c>
      <c r="D8" s="110">
        <f>D9</f>
        <v>20419750</v>
      </c>
      <c r="E8" s="110">
        <f>E9</f>
        <v>63250000</v>
      </c>
      <c r="F8" s="110">
        <v>63650000</v>
      </c>
      <c r="G8" s="110">
        <v>63650000</v>
      </c>
    </row>
    <row r="9" spans="1:7" ht="26.25">
      <c r="A9" s="109" t="s">
        <v>65</v>
      </c>
      <c r="B9" s="111" t="s">
        <v>66</v>
      </c>
      <c r="C9" s="110">
        <f>C10</f>
        <v>0</v>
      </c>
      <c r="D9" s="110">
        <f>D10</f>
        <v>20419750</v>
      </c>
      <c r="E9" s="110">
        <f>E10</f>
        <v>63250000</v>
      </c>
      <c r="F9" s="110">
        <v>63650000</v>
      </c>
      <c r="G9" s="110">
        <v>63650000</v>
      </c>
    </row>
    <row r="10" spans="1:7" s="139" customFormat="1" ht="17.25" customHeight="1">
      <c r="A10" s="112" t="s">
        <v>67</v>
      </c>
      <c r="B10" s="112" t="s">
        <v>68</v>
      </c>
      <c r="C10" s="138">
        <f>C11+C15+C20</f>
        <v>0</v>
      </c>
      <c r="D10" s="138">
        <f>D11+D15+D20</f>
        <v>20419750</v>
      </c>
      <c r="E10" s="138">
        <f>E11+E15+E20</f>
        <v>63250000</v>
      </c>
      <c r="F10" s="138">
        <v>63650000</v>
      </c>
      <c r="G10" s="138">
        <v>63650000</v>
      </c>
    </row>
    <row r="11" spans="1:7" ht="12.75">
      <c r="A11" s="102" t="s">
        <v>69</v>
      </c>
      <c r="B11" s="102" t="s">
        <v>16</v>
      </c>
      <c r="C11" s="44">
        <f aca="true" t="shared" si="0" ref="C11:C21">C12+C16+C21</f>
        <v>0</v>
      </c>
      <c r="D11" s="44">
        <v>2849750</v>
      </c>
      <c r="E11" s="44">
        <f>SUM(E12:E14)</f>
        <v>12400000</v>
      </c>
      <c r="F11" s="44">
        <v>12400000</v>
      </c>
      <c r="G11" s="44">
        <v>12400000</v>
      </c>
    </row>
    <row r="12" spans="1:7" ht="12.75">
      <c r="A12" s="104" t="s">
        <v>70</v>
      </c>
      <c r="B12" s="104" t="s">
        <v>42</v>
      </c>
      <c r="C12" s="128">
        <f t="shared" si="0"/>
        <v>0</v>
      </c>
      <c r="D12" s="128">
        <v>2296000</v>
      </c>
      <c r="E12" s="128">
        <v>10020000</v>
      </c>
      <c r="F12" s="79">
        <v>10020000</v>
      </c>
      <c r="G12" s="79">
        <v>10020000</v>
      </c>
    </row>
    <row r="13" spans="1:7" ht="12.75">
      <c r="A13" s="103" t="s">
        <v>71</v>
      </c>
      <c r="B13" s="104" t="s">
        <v>20</v>
      </c>
      <c r="C13" s="128">
        <f t="shared" si="0"/>
        <v>0</v>
      </c>
      <c r="D13" s="128">
        <v>100000</v>
      </c>
      <c r="E13" s="128">
        <v>400000</v>
      </c>
      <c r="F13" s="96">
        <v>400000</v>
      </c>
      <c r="G13" s="96">
        <v>400000</v>
      </c>
    </row>
    <row r="14" spans="1:7" ht="12.75">
      <c r="A14" s="103" t="s">
        <v>72</v>
      </c>
      <c r="B14" s="104" t="s">
        <v>21</v>
      </c>
      <c r="C14" s="128">
        <f t="shared" si="0"/>
        <v>0</v>
      </c>
      <c r="D14" s="128">
        <v>453750</v>
      </c>
      <c r="E14" s="128">
        <v>1980000</v>
      </c>
      <c r="F14" s="96">
        <v>1980000</v>
      </c>
      <c r="G14" s="96">
        <v>1980000</v>
      </c>
    </row>
    <row r="15" spans="1:7" ht="12.75">
      <c r="A15" s="107" t="s">
        <v>73</v>
      </c>
      <c r="B15" s="102" t="s">
        <v>0</v>
      </c>
      <c r="C15" s="138">
        <f t="shared" si="0"/>
        <v>0</v>
      </c>
      <c r="D15" s="44">
        <v>16870000</v>
      </c>
      <c r="E15" s="44">
        <f>SUM(E16:E19)</f>
        <v>48850000</v>
      </c>
      <c r="F15" s="44">
        <f>SUM(F16:F19)</f>
        <v>49250000</v>
      </c>
      <c r="G15" s="44">
        <v>49250000</v>
      </c>
    </row>
    <row r="16" spans="1:7" ht="12.75">
      <c r="A16" s="105" t="s">
        <v>74</v>
      </c>
      <c r="B16" s="106" t="s">
        <v>3</v>
      </c>
      <c r="C16" s="128">
        <f t="shared" si="0"/>
        <v>0</v>
      </c>
      <c r="D16" s="128">
        <v>325000</v>
      </c>
      <c r="E16" s="128">
        <v>1300000</v>
      </c>
      <c r="F16" s="96">
        <v>1300000</v>
      </c>
      <c r="G16" s="96">
        <v>1300000</v>
      </c>
    </row>
    <row r="17" spans="1:7" ht="12.75">
      <c r="A17" s="104" t="s">
        <v>75</v>
      </c>
      <c r="B17" s="104" t="s">
        <v>24</v>
      </c>
      <c r="C17" s="128">
        <f t="shared" si="0"/>
        <v>0</v>
      </c>
      <c r="D17" s="128">
        <v>650000</v>
      </c>
      <c r="E17" s="128">
        <v>2350000</v>
      </c>
      <c r="F17" s="96">
        <v>2350000</v>
      </c>
      <c r="G17" s="96">
        <v>2350000</v>
      </c>
    </row>
    <row r="18" spans="1:7" ht="12.75">
      <c r="A18" s="103" t="s">
        <v>76</v>
      </c>
      <c r="B18" s="104" t="s">
        <v>6</v>
      </c>
      <c r="C18" s="69">
        <f t="shared" si="0"/>
        <v>0</v>
      </c>
      <c r="D18" s="128">
        <v>15825000</v>
      </c>
      <c r="E18" s="69">
        <v>44950000</v>
      </c>
      <c r="F18" s="76">
        <v>44950000</v>
      </c>
      <c r="G18" s="76">
        <v>44950000</v>
      </c>
    </row>
    <row r="19" spans="1:7" ht="12.75">
      <c r="A19" s="103" t="s">
        <v>77</v>
      </c>
      <c r="B19" s="104" t="s">
        <v>33</v>
      </c>
      <c r="C19" s="69">
        <f t="shared" si="0"/>
        <v>0</v>
      </c>
      <c r="D19" s="69">
        <v>70000</v>
      </c>
      <c r="E19" s="69">
        <v>250000</v>
      </c>
      <c r="F19" s="76">
        <f>250000+400000</f>
        <v>650000</v>
      </c>
      <c r="G19" s="76">
        <v>650000</v>
      </c>
    </row>
    <row r="20" spans="1:7" ht="12.75">
      <c r="A20" s="107" t="s">
        <v>78</v>
      </c>
      <c r="B20" s="102" t="s">
        <v>9</v>
      </c>
      <c r="C20" s="78">
        <f t="shared" si="0"/>
        <v>0</v>
      </c>
      <c r="D20" s="78">
        <v>700000</v>
      </c>
      <c r="E20" s="78">
        <f>E21</f>
        <v>2000000</v>
      </c>
      <c r="F20" s="78">
        <v>2000000</v>
      </c>
      <c r="G20" s="78">
        <v>2000000</v>
      </c>
    </row>
    <row r="21" spans="1:8" ht="12.75">
      <c r="A21" s="104" t="s">
        <v>79</v>
      </c>
      <c r="B21" s="104" t="s">
        <v>10</v>
      </c>
      <c r="C21" s="69">
        <f t="shared" si="0"/>
        <v>0</v>
      </c>
      <c r="D21" s="69">
        <v>700000</v>
      </c>
      <c r="E21" s="69">
        <v>2000000</v>
      </c>
      <c r="F21" s="76">
        <v>2000000</v>
      </c>
      <c r="G21" s="76">
        <v>2000000</v>
      </c>
      <c r="H21" s="129"/>
    </row>
    <row r="22" spans="1:7" ht="12">
      <c r="A22" s="27"/>
      <c r="B22" s="40"/>
      <c r="C22" s="40"/>
      <c r="D22" s="40"/>
      <c r="E22" s="25"/>
      <c r="F22" s="25"/>
      <c r="G22" s="25"/>
    </row>
  </sheetData>
  <sheetProtection/>
  <mergeCells count="4">
    <mergeCell ref="A4:B4"/>
    <mergeCell ref="A3:B3"/>
    <mergeCell ref="A2:G2"/>
    <mergeCell ref="A1:G1"/>
  </mergeCells>
  <printOptions horizontalCentered="1"/>
  <pageMargins left="0.1968503937007874" right="0.1968503937007874" top="0.6299212598425197" bottom="0.4330708661417323" header="0.5118110236220472" footer="0.5118110236220472"/>
  <pageSetup firstPageNumber="5" useFirstPageNumber="1" fitToHeight="0" fitToWidth="0" horizontalDpi="600" verticalDpi="600" orientation="portrait" paperSize="9" scale="7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Domagoj Glavica</dc:creator>
  <cp:keywords/>
  <dc:description/>
  <cp:lastModifiedBy>njusk</cp:lastModifiedBy>
  <cp:lastPrinted>2022-08-30T17:29:54Z</cp:lastPrinted>
  <dcterms:created xsi:type="dcterms:W3CDTF">2001-11-29T15:00:47Z</dcterms:created>
  <dcterms:modified xsi:type="dcterms:W3CDTF">2022-08-30T17:30:21Z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2HV - Izvršenje financijskog plana za 1-6 2016..xls</vt:lpwstr>
  </property>
</Properties>
</file>