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I. OPĆI DIO-SAŽETAK" sheetId="1" r:id="rId1"/>
    <sheet name="I.A RAČUN PRIHODA I RASHODA" sheetId="2" r:id="rId2"/>
    <sheet name="I.B. RAČUN FINANCIRANJA" sheetId="3" r:id="rId3"/>
    <sheet name="II. POSEBNI DIO" sheetId="4" r:id="rId4"/>
  </sheets>
  <definedNames>
    <definedName name="_xlnm._FilterDatabase" localSheetId="3" hidden="1">'II. POSEBNI DIO'!$A$18:$F$65</definedName>
    <definedName name="_xlnm.Print_Area" localSheetId="0">'I. OPĆI DIO-SAŽETAK'!$A$1:$H$30</definedName>
    <definedName name="_xlnm.Print_Area" localSheetId="1">'I.A RAČUN PRIHODA I RASHODA'!$A$1:$I$78</definedName>
    <definedName name="_xlnm.Print_Area" localSheetId="2">'I.B. RAČUN FINANCIRANJA'!$A$1:$I$20</definedName>
    <definedName name="_xlnm.Print_Area" localSheetId="3">'II. POSEBNI DIO'!$A$1:$F$66</definedName>
    <definedName name="_xlnm.Print_Titles" localSheetId="2">'I.B. RAČUN FINANCIRANJA'!$3:$3</definedName>
    <definedName name="_xlnm.Print_Titles" localSheetId="3">'II. POSEBNI DIO'!$3:$4</definedName>
  </definedNames>
  <calcPr fullCalcOnLoad="1"/>
</workbook>
</file>

<file path=xl/sharedStrings.xml><?xml version="1.0" encoding="utf-8"?>
<sst xmlns="http://schemas.openxmlformats.org/spreadsheetml/2006/main" count="340" uniqueCount="155">
  <si>
    <t>Materijalni rashodi</t>
  </si>
  <si>
    <t>A. RAČUN PRIHODA I RASHODA</t>
  </si>
  <si>
    <t>Stručno usavršavanje zaposlenika</t>
  </si>
  <si>
    <t>Naknade troškova zaposlenima</t>
  </si>
  <si>
    <t>Materijal i dijelovi za tekuće i investicijsko održavanje</t>
  </si>
  <si>
    <t>Sitni inventar i auto gume</t>
  </si>
  <si>
    <t>Rashodi za usluge</t>
  </si>
  <si>
    <t>Intelektualne i osobne usluge</t>
  </si>
  <si>
    <t>Rashodi za nabavu proizvedene dugotrajne imovine</t>
  </si>
  <si>
    <t>Postrojenja i oprema</t>
  </si>
  <si>
    <t>PRIMICI OD FINANCIJSKE IMOVINE I ZADUŽIVANJA</t>
  </si>
  <si>
    <t>PRIHODI POSLOVANJA</t>
  </si>
  <si>
    <t>B. RAČUN FINANCIRANJA</t>
  </si>
  <si>
    <t>PRIHODI OD PRODAJE NEFINANCIJSKE IMOVINE</t>
  </si>
  <si>
    <t>RASHODI POSLOVANJA</t>
  </si>
  <si>
    <t>Rashodi za zaposlene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</si>
  <si>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</si>
  <si>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</si>
  <si>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</si>
  <si>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</si>
  <si>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</si>
  <si>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</si>
  <si>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</si>
  <si>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</si>
  <si>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</si>
  <si>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</si>
  <si>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</si>
  <si>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</si>
  <si>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</si>
  <si>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</si>
  <si>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</si>
  <si>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Ostali nespomenuti rashodi poslovanja</t>
  </si>
  <si>
    <t>Reprezentacija</t>
  </si>
  <si>
    <t>RASHODI ZA NABAVU NEFINANCIJSKE IMOVINE</t>
  </si>
  <si>
    <t>NETO FINANCIRANJE</t>
  </si>
  <si>
    <t>I. OPĆI DIO</t>
  </si>
  <si>
    <t>Plaće (Bruto)</t>
  </si>
  <si>
    <t>Pristojbe i naknade</t>
  </si>
  <si>
    <t>Službena, radna i zaštitna odjeća i obuća</t>
  </si>
  <si>
    <t>-</t>
  </si>
  <si>
    <t>BROJČANA OZNAKA I NAZIV</t>
  </si>
  <si>
    <t>INDEKS</t>
  </si>
  <si>
    <t>1</t>
  </si>
  <si>
    <t>Računalne usluge</t>
  </si>
  <si>
    <t xml:space="preserve">Tekuće pomoći od izvanproračunskih korisnika </t>
  </si>
  <si>
    <t>IZDACI ZA FINANC. IMOVINU I OTPLATE ZAJMOVA</t>
  </si>
  <si>
    <t>RASHODI  POSLOVANJA</t>
  </si>
  <si>
    <t>VIŠAK / MANJAK + NETO FINANCIRANJE</t>
  </si>
  <si>
    <t>PRIJENOS DEPOZITA U SLJEDEĆE RAZDOBLJE</t>
  </si>
  <si>
    <t>RAZLIKA - VIŠAK / MANJAK</t>
  </si>
  <si>
    <t>UKUPNI PRIHODI</t>
  </si>
  <si>
    <t>UKUPNI RASHODI</t>
  </si>
  <si>
    <t>PRIJENOS DEPOZITA IZ PRETHODNE GODINE</t>
  </si>
  <si>
    <t>IZVORNI PLAN 2022.</t>
  </si>
  <si>
    <t>07780</t>
  </si>
  <si>
    <t>Institut za vode »Josip Juraj Strossmayer«</t>
  </si>
  <si>
    <t>34</t>
  </si>
  <si>
    <t>ZAŠTITA I OČUVANJE PRIRODE I OKOLIŠA</t>
  </si>
  <si>
    <t>3408</t>
  </si>
  <si>
    <t>RAZVOJ SUSTAVA JAVNE ODVODNJE I ZAŠTITE VODA I MORA</t>
  </si>
  <si>
    <t>A937001</t>
  </si>
  <si>
    <t>ADMINISTRACIJA I UPRAVLJANJE</t>
  </si>
  <si>
    <t>31</t>
  </si>
  <si>
    <t>311</t>
  </si>
  <si>
    <t>312</t>
  </si>
  <si>
    <t>313</t>
  </si>
  <si>
    <t>32</t>
  </si>
  <si>
    <t>321</t>
  </si>
  <si>
    <t>322</t>
  </si>
  <si>
    <t>323</t>
  </si>
  <si>
    <t>329</t>
  </si>
  <si>
    <t>42</t>
  </si>
  <si>
    <t>422</t>
  </si>
  <si>
    <t>Tekuće pomoći od ostalih izvanproračunskih korisnika državnog proračuna</t>
  </si>
  <si>
    <t>Pomoći iz inozemstva i od subjekata unutar općeg proračuna</t>
  </si>
  <si>
    <t>Ostale pomoći</t>
  </si>
  <si>
    <t>RASHODI PREMA FUNKCIJSKOJ KLASIFIKACIJI</t>
  </si>
  <si>
    <t>UKUPNO RASHODI</t>
  </si>
  <si>
    <t>Zaštita okoliša</t>
  </si>
  <si>
    <t>Istraživanje i razvoj: Zaštita okoliša</t>
  </si>
  <si>
    <t>PREMA EKONOMSKOJ KLASIFIKACIJI</t>
  </si>
  <si>
    <t>PREMA IZVORIMA FINANCIRANJA</t>
  </si>
  <si>
    <t>52</t>
  </si>
  <si>
    <t>TEKUĆI PLAN 2022.</t>
  </si>
  <si>
    <t>6=5/2*100</t>
  </si>
  <si>
    <t>7=5/4*100</t>
  </si>
  <si>
    <t>MINISTARSTVO GOSPODARSTVA I ODRŽIVOG RAZVOJA</t>
  </si>
  <si>
    <t>077</t>
  </si>
  <si>
    <t>IZVRŠENJE RASHODA PO ORGANIZACIJSKOJ KLASIFIKACIJI</t>
  </si>
  <si>
    <t>5=4/3*100</t>
  </si>
  <si>
    <t>PRIHODI</t>
  </si>
  <si>
    <t>RASHODI</t>
  </si>
  <si>
    <t>IZVRŠENJE RASHODA PO PROGRAMSKOJ KLASIFIKACIJI</t>
  </si>
  <si>
    <t>05</t>
  </si>
  <si>
    <t>055</t>
  </si>
  <si>
    <t>IZVRŠENJE
2021.</t>
  </si>
  <si>
    <t>IZVRŠENJE
2022.</t>
  </si>
  <si>
    <t>Kapitalne pomoći od ostalih izvanproračunskih korisnika državnog proračuna</t>
  </si>
  <si>
    <t>3113</t>
  </si>
  <si>
    <t>3</t>
  </si>
  <si>
    <t>Rashodi poslovanja</t>
  </si>
  <si>
    <t>3111</t>
  </si>
  <si>
    <t>3121</t>
  </si>
  <si>
    <t>3132</t>
  </si>
  <si>
    <t>Doprinosi za obvezno zdravstveno osiguranje</t>
  </si>
  <si>
    <t>3211</t>
  </si>
  <si>
    <t>3212</t>
  </si>
  <si>
    <t>3213</t>
  </si>
  <si>
    <t>3221</t>
  </si>
  <si>
    <t>3222</t>
  </si>
  <si>
    <t>3223</t>
  </si>
  <si>
    <t>3224</t>
  </si>
  <si>
    <t>3225</t>
  </si>
  <si>
    <t>3227</t>
  </si>
  <si>
    <t>3231</t>
  </si>
  <si>
    <t>3232</t>
  </si>
  <si>
    <t>Usluge tekućeg i investicijskog održavanja</t>
  </si>
  <si>
    <t>3233</t>
  </si>
  <si>
    <t>3234</t>
  </si>
  <si>
    <t>3235</t>
  </si>
  <si>
    <t>3237</t>
  </si>
  <si>
    <t>3238</t>
  </si>
  <si>
    <t>3239</t>
  </si>
  <si>
    <t>3291</t>
  </si>
  <si>
    <t>Naknade za rad predstavničkih i izvršnih tijela, povjerenstava i slično</t>
  </si>
  <si>
    <t>3293</t>
  </si>
  <si>
    <t>3295</t>
  </si>
  <si>
    <t>3299</t>
  </si>
  <si>
    <t>4</t>
  </si>
  <si>
    <t>Rashodi za nabavu nefinancijske imovine</t>
  </si>
  <si>
    <t>41</t>
  </si>
  <si>
    <t>Rashodi za nabavu neproizvedene dugotrajne imovine</t>
  </si>
  <si>
    <t>4123</t>
  </si>
  <si>
    <t>Licence</t>
  </si>
  <si>
    <t>4221</t>
  </si>
  <si>
    <t>Uredska oprema i namještaj</t>
  </si>
  <si>
    <t>4222</t>
  </si>
  <si>
    <t>Komunikacijska oprema</t>
  </si>
  <si>
    <t>4224</t>
  </si>
  <si>
    <t>Medicinska i laboratorijska oprema</t>
  </si>
  <si>
    <t>4233</t>
  </si>
  <si>
    <t>Prijevozna sredstva u pomorskom i riječnom prometu</t>
  </si>
  <si>
    <t>4262</t>
  </si>
  <si>
    <t>Ulaganja u računalne programe</t>
  </si>
  <si>
    <t>412</t>
  </si>
  <si>
    <t>Nematerijalna imovina</t>
  </si>
  <si>
    <t>423</t>
  </si>
  <si>
    <t>Prijevozna sredstva</t>
  </si>
  <si>
    <t>426</t>
  </si>
  <si>
    <t>Nematerijalna proizvedena imovina</t>
  </si>
  <si>
    <t>Institut za vode Josip Juraj Strossmayer
GODIŠNJI IZVJEŠTAJ O IZVRŠENJU FINANCIJSKOG PLANA 2022.</t>
  </si>
  <si>
    <t>Pomoći</t>
  </si>
  <si>
    <t>I. A. RAČUN PRIHODA I RASHODA ZA 2022. GODINU</t>
  </si>
  <si>
    <t>I. B. RAČUN FINANCIRANJA ZA 2022. GODINU</t>
  </si>
  <si>
    <t>II. POSEBNI DIO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</si>
</sst>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_ ;\-#,##0\ "/>
    <numFmt numFmtId="187" formatCode="_-* #,##0.0_-;\-* #,##0.0_-;_-* &quot;-&quot;??_-;_-@_-"/>
    <numFmt numFmtId="188" formatCode="_-* #,##0_-;\-* #,##0_-;_-* &quot;-&quot;??_-;_-@_-"/>
    <numFmt numFmtId="189" formatCode="#,##0.00;\-\ #,##0.00"/>
    <numFmt numFmtId="190" formatCode="#,##0.0"/>
    <numFmt numFmtId="191" formatCode="#,##0.000"/>
    <numFmt numFmtId="192" formatCode="#,##0.0000"/>
    <numFmt numFmtId="193" formatCode="#,##0.00\ &quot;kn&quot;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6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Geneva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4" fontId="26" fillId="33" borderId="9" applyNumberFormat="0" applyProtection="0">
      <alignment vertical="center"/>
    </xf>
    <xf numFmtId="0" fontId="26" fillId="34" borderId="9" applyNumberFormat="0" applyProtection="0">
      <alignment horizontal="left" vertical="center" indent="1"/>
    </xf>
    <xf numFmtId="0" fontId="26" fillId="35" borderId="9" applyNumberFormat="0" applyProtection="0">
      <alignment horizontal="left" vertical="center" indent="1"/>
    </xf>
    <xf numFmtId="0" fontId="26" fillId="36" borderId="9" applyNumberFormat="0" applyProtection="0">
      <alignment horizontal="left" vertical="center" wrapText="1" indent="1"/>
    </xf>
    <xf numFmtId="0" fontId="26" fillId="37" borderId="9" applyNumberFormat="0" applyProtection="0">
      <alignment horizontal="left" vertical="center" indent="1"/>
    </xf>
    <xf numFmtId="4" fontId="26" fillId="0" borderId="9" applyNumberFormat="0" applyProtection="0">
      <alignment horizontal="right" vertical="center"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240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left" vertical="center" wrapText="1"/>
    </xf>
    <xf numFmtId="0" fontId="1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16" fillId="0" borderId="12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11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3" fontId="19" fillId="0" borderId="13" xfId="69" applyNumberFormat="1" applyFont="1" applyFill="1" applyBorder="1" applyAlignment="1">
      <alignment horizontal="center" vertical="center" wrapText="1"/>
      <protection/>
    </xf>
    <xf numFmtId="3" fontId="22" fillId="0" borderId="13" xfId="69" applyNumberFormat="1" applyFont="1" applyFill="1" applyBorder="1" applyAlignment="1">
      <alignment horizontal="center" vertical="center" wrapText="1"/>
      <protection/>
    </xf>
    <xf numFmtId="4" fontId="22" fillId="0" borderId="13" xfId="70" applyNumberFormat="1" applyFont="1" applyFill="1" applyBorder="1" applyAlignment="1">
      <alignment horizontal="center" vertical="center" wrapText="1"/>
      <protection/>
    </xf>
    <xf numFmtId="3" fontId="19" fillId="0" borderId="11" xfId="69" applyNumberFormat="1" applyFont="1" applyFill="1" applyBorder="1" applyAlignment="1">
      <alignment horizontal="center" vertical="center" wrapText="1"/>
      <protection/>
    </xf>
    <xf numFmtId="4" fontId="19" fillId="0" borderId="11" xfId="70" applyNumberFormat="1" applyFont="1" applyFill="1" applyBorder="1" applyAlignment="1">
      <alignment horizontal="right" vertical="center" wrapText="1"/>
      <protection/>
    </xf>
    <xf numFmtId="4" fontId="22" fillId="0" borderId="11" xfId="70" applyNumberFormat="1" applyFont="1" applyFill="1" applyBorder="1" applyAlignment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2" fillId="0" borderId="11" xfId="0" applyFont="1" applyBorder="1" applyAlignment="1" quotePrefix="1">
      <alignment horizontal="left" wrapText="1"/>
    </xf>
    <xf numFmtId="0" fontId="0" fillId="0" borderId="0" xfId="0" applyNumberForma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3" fontId="18" fillId="0" borderId="0" xfId="61" applyNumberFormat="1" applyFont="1" applyFill="1" applyBorder="1" applyAlignment="1" applyProtection="1">
      <alignment horizontal="right"/>
      <protection/>
    </xf>
    <xf numFmtId="0" fontId="20" fillId="0" borderId="15" xfId="0" applyNumberFormat="1" applyFont="1" applyFill="1" applyBorder="1" applyAlignment="1" applyProtection="1" quotePrefix="1">
      <alignment wrapText="1"/>
      <protection/>
    </xf>
    <xf numFmtId="0" fontId="20" fillId="0" borderId="13" xfId="0" applyNumberFormat="1" applyFont="1" applyFill="1" applyBorder="1" applyAlignment="1" applyProtection="1">
      <alignment wrapText="1"/>
      <protection/>
    </xf>
    <xf numFmtId="3" fontId="4" fillId="0" borderId="0" xfId="61" applyNumberFormat="1" applyFont="1" applyFill="1" applyBorder="1" applyAlignment="1" applyProtection="1">
      <alignment horizontal="right" wrapText="1"/>
      <protection/>
    </xf>
    <xf numFmtId="3" fontId="64" fillId="0" borderId="0" xfId="61" applyNumberFormat="1" applyFont="1" applyFill="1" applyBorder="1" applyAlignment="1" applyProtection="1">
      <alignment horizontal="right"/>
      <protection/>
    </xf>
    <xf numFmtId="3" fontId="19" fillId="0" borderId="0" xfId="61" applyNumberFormat="1" applyFont="1" applyFill="1" applyBorder="1" applyAlignment="1" applyProtection="1">
      <alignment horizontal="right"/>
      <protection/>
    </xf>
    <xf numFmtId="3" fontId="3" fillId="0" borderId="14" xfId="0" applyNumberFormat="1" applyFont="1" applyFill="1" applyBorder="1" applyAlignment="1" applyProtection="1">
      <alignment horizontal="right"/>
      <protection/>
    </xf>
    <xf numFmtId="3" fontId="22" fillId="0" borderId="12" xfId="69" applyNumberFormat="1" applyFont="1" applyFill="1" applyBorder="1" applyAlignment="1">
      <alignment horizontal="center" vertical="center" wrapText="1"/>
      <protection/>
    </xf>
    <xf numFmtId="4" fontId="22" fillId="0" borderId="12" xfId="70" applyNumberFormat="1" applyFont="1" applyFill="1" applyBorder="1" applyAlignment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 horizontal="center" vertical="center"/>
    </xf>
    <xf numFmtId="0" fontId="20" fillId="0" borderId="13" xfId="68" applyFont="1" applyBorder="1" applyAlignment="1">
      <alignment horizontal="left" vertical="center" wrapText="1"/>
      <protection/>
    </xf>
    <xf numFmtId="3" fontId="7" fillId="0" borderId="13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3" fontId="7" fillId="0" borderId="13" xfId="0" applyNumberFormat="1" applyFont="1" applyBorder="1" applyAlignment="1">
      <alignment horizontal="right" vertical="center"/>
    </xf>
    <xf numFmtId="4" fontId="19" fillId="0" borderId="13" xfId="70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center" wrapText="1"/>
    </xf>
    <xf numFmtId="0" fontId="20" fillId="0" borderId="13" xfId="0" applyNumberFormat="1" applyFont="1" applyFill="1" applyBorder="1" applyAlignment="1" applyProtection="1" quotePrefix="1">
      <alignment wrapText="1"/>
      <protection/>
    </xf>
    <xf numFmtId="0" fontId="65" fillId="0" borderId="13" xfId="0" applyNumberFormat="1" applyFont="1" applyFill="1" applyBorder="1" applyAlignment="1" applyProtection="1">
      <alignment horizontal="left" wrapText="1"/>
      <protection/>
    </xf>
    <xf numFmtId="0" fontId="20" fillId="0" borderId="13" xfId="0" applyNumberFormat="1" applyFont="1" applyFill="1" applyBorder="1" applyAlignment="1" applyProtection="1" quotePrefix="1">
      <alignment horizontal="left" wrapText="1"/>
      <protection/>
    </xf>
    <xf numFmtId="0" fontId="7" fillId="0" borderId="15" xfId="0" applyFont="1" applyBorder="1" applyAlignment="1" quotePrefix="1">
      <alignment horizontal="left"/>
    </xf>
    <xf numFmtId="4" fontId="7" fillId="0" borderId="16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43" fontId="15" fillId="0" borderId="0" xfId="42" applyFont="1" applyFill="1" applyBorder="1" applyAlignment="1" applyProtection="1">
      <alignment/>
      <protection/>
    </xf>
    <xf numFmtId="173" fontId="15" fillId="0" borderId="0" xfId="0" applyNumberFormat="1" applyFont="1" applyFill="1" applyBorder="1" applyAlignment="1" applyProtection="1">
      <alignment/>
      <protection/>
    </xf>
    <xf numFmtId="43" fontId="11" fillId="0" borderId="0" xfId="42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 quotePrefix="1">
      <alignment horizontal="left"/>
    </xf>
    <xf numFmtId="180" fontId="3" fillId="0" borderId="0" xfId="0" applyNumberFormat="1" applyFont="1" applyBorder="1" applyAlignment="1" quotePrefix="1">
      <alignment vertical="center"/>
    </xf>
    <xf numFmtId="43" fontId="3" fillId="0" borderId="14" xfId="42" applyFont="1" applyFill="1" applyBorder="1" applyAlignment="1" applyProtection="1">
      <alignment horizontal="right"/>
      <protection/>
    </xf>
    <xf numFmtId="43" fontId="3" fillId="0" borderId="14" xfId="42" applyFont="1" applyFill="1" applyBorder="1" applyAlignment="1" applyProtection="1">
      <alignment horizontal="right"/>
      <protection/>
    </xf>
    <xf numFmtId="43" fontId="3" fillId="0" borderId="0" xfId="42" applyFont="1" applyFill="1" applyBorder="1" applyAlignment="1" applyProtection="1">
      <alignment horizontal="right"/>
      <protection/>
    </xf>
    <xf numFmtId="43" fontId="18" fillId="0" borderId="0" xfId="42" applyFont="1" applyFill="1" applyBorder="1" applyAlignment="1" applyProtection="1">
      <alignment horizontal="right"/>
      <protection/>
    </xf>
    <xf numFmtId="43" fontId="7" fillId="0" borderId="13" xfId="42" applyFont="1" applyBorder="1" applyAlignment="1">
      <alignment horizontal="right" vertical="center"/>
    </xf>
    <xf numFmtId="3" fontId="22" fillId="0" borderId="11" xfId="6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 quotePrefix="1">
      <alignment vertical="center"/>
    </xf>
    <xf numFmtId="180" fontId="4" fillId="0" borderId="0" xfId="0" applyNumberFormat="1" applyFont="1" applyBorder="1" applyAlignment="1" quotePrefix="1">
      <alignment vertic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quotePrefix="1">
      <alignment horizontal="left" wrapText="1"/>
    </xf>
    <xf numFmtId="3" fontId="3" fillId="0" borderId="0" xfId="0" applyNumberFormat="1" applyFont="1" applyFill="1" applyBorder="1" applyAlignment="1" applyProtection="1">
      <alignment horizontal="right"/>
      <protection/>
    </xf>
    <xf numFmtId="43" fontId="3" fillId="0" borderId="0" xfId="42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 quotePrefix="1">
      <alignment horizontal="left"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61" applyNumberFormat="1" applyFont="1" applyFill="1" applyBorder="1" applyAlignment="1" applyProtection="1">
      <alignment horizontal="right" wrapText="1"/>
      <protection/>
    </xf>
    <xf numFmtId="43" fontId="3" fillId="0" borderId="0" xfId="42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64" fillId="0" borderId="0" xfId="61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Border="1" applyAlignment="1">
      <alignment horizontal="right" vertical="center" wrapText="1"/>
    </xf>
    <xf numFmtId="43" fontId="19" fillId="0" borderId="0" xfId="42" applyFont="1" applyFill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43" fontId="18" fillId="0" borderId="0" xfId="42" applyFont="1" applyFill="1" applyBorder="1" applyAlignment="1">
      <alignment horizontal="right" vertical="center" wrapText="1"/>
    </xf>
    <xf numFmtId="0" fontId="3" fillId="0" borderId="0" xfId="0" applyFont="1" applyAlignment="1">
      <alignment vertical="top" wrapText="1" readingOrder="1"/>
    </xf>
    <xf numFmtId="3" fontId="4" fillId="0" borderId="0" xfId="0" applyNumberFormat="1" applyFont="1" applyAlignment="1">
      <alignment horizontal="right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left" vertical="top" wrapText="1" readingOrder="1"/>
    </xf>
    <xf numFmtId="4" fontId="19" fillId="0" borderId="12" xfId="70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19" fillId="0" borderId="12" xfId="0" applyNumberFormat="1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 applyProtection="1">
      <alignment/>
      <protection/>
    </xf>
    <xf numFmtId="3" fontId="64" fillId="0" borderId="0" xfId="44" applyNumberFormat="1" applyFont="1" applyFill="1" applyBorder="1" applyAlignment="1" applyProtection="1">
      <alignment/>
      <protection/>
    </xf>
    <xf numFmtId="3" fontId="66" fillId="0" borderId="0" xfId="44" applyNumberFormat="1" applyFont="1" applyFill="1" applyBorder="1" applyAlignment="1" applyProtection="1">
      <alignment/>
      <protection/>
    </xf>
    <xf numFmtId="3" fontId="66" fillId="0" borderId="0" xfId="61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64" fillId="0" borderId="0" xfId="0" applyNumberFormat="1" applyFont="1" applyFill="1" applyBorder="1" applyAlignment="1" applyProtection="1">
      <alignment/>
      <protection/>
    </xf>
    <xf numFmtId="3" fontId="66" fillId="0" borderId="0" xfId="0" applyNumberFormat="1" applyFont="1" applyFill="1" applyBorder="1" applyAlignment="1" applyProtection="1">
      <alignment horizontal="right"/>
      <protection/>
    </xf>
    <xf numFmtId="0" fontId="19" fillId="0" borderId="0" xfId="61" applyFont="1" applyFill="1" applyBorder="1" applyAlignment="1">
      <alignment horizontal="left"/>
      <protection/>
    </xf>
    <xf numFmtId="3" fontId="3" fillId="0" borderId="0" xfId="0" applyNumberFormat="1" applyFont="1" applyAlignment="1">
      <alignment horizontal="right" vertical="top" wrapText="1" readingOrder="1"/>
    </xf>
    <xf numFmtId="4" fontId="19" fillId="0" borderId="11" xfId="69" applyNumberFormat="1" applyFont="1" applyFill="1" applyBorder="1" applyAlignment="1">
      <alignment horizontal="center" vertical="center" wrapText="1"/>
      <protection/>
    </xf>
    <xf numFmtId="4" fontId="19" fillId="0" borderId="0" xfId="0" applyNumberFormat="1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horizontal="right" vertical="center" wrapText="1"/>
    </xf>
    <xf numFmtId="4" fontId="18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 horizontal="right" vertical="top" wrapText="1" readingOrder="1"/>
    </xf>
    <xf numFmtId="4" fontId="4" fillId="0" borderId="0" xfId="0" applyNumberFormat="1" applyFont="1" applyAlignment="1">
      <alignment horizontal="right" vertical="top" wrapText="1" readingOrder="1"/>
    </xf>
    <xf numFmtId="4" fontId="19" fillId="0" borderId="0" xfId="0" applyNumberFormat="1" applyFont="1" applyAlignment="1">
      <alignment horizontal="right" vertical="top" wrapText="1" readingOrder="1"/>
    </xf>
    <xf numFmtId="4" fontId="19" fillId="0" borderId="0" xfId="0" applyNumberFormat="1" applyFont="1" applyFill="1" applyBorder="1" applyAlignment="1" applyProtection="1">
      <alignment horizontal="right"/>
      <protection/>
    </xf>
    <xf numFmtId="4" fontId="18" fillId="0" borderId="0" xfId="0" applyNumberFormat="1" applyFont="1" applyAlignment="1">
      <alignment horizontal="right" vertical="top" wrapText="1" readingOrder="1"/>
    </xf>
    <xf numFmtId="4" fontId="18" fillId="0" borderId="0" xfId="0" applyNumberFormat="1" applyFont="1" applyFill="1" applyBorder="1" applyAlignment="1" applyProtection="1">
      <alignment horizontal="right"/>
      <protection/>
    </xf>
    <xf numFmtId="4" fontId="19" fillId="0" borderId="0" xfId="61" applyNumberFormat="1" applyFont="1" applyFill="1" applyBorder="1" applyAlignment="1" applyProtection="1">
      <alignment horizontal="right"/>
      <protection/>
    </xf>
    <xf numFmtId="4" fontId="19" fillId="0" borderId="0" xfId="0" applyNumberFormat="1" applyFont="1" applyFill="1" applyBorder="1" applyAlignment="1" applyProtection="1">
      <alignment/>
      <protection/>
    </xf>
    <xf numFmtId="4" fontId="4" fillId="0" borderId="0" xfId="61" applyNumberFormat="1" applyFont="1" applyFill="1" applyBorder="1" applyAlignment="1" applyProtection="1">
      <alignment horizontal="right" wrapText="1"/>
      <protection/>
    </xf>
    <xf numFmtId="4" fontId="3" fillId="0" borderId="0" xfId="61" applyNumberFormat="1" applyFont="1" applyFill="1" applyBorder="1" applyAlignment="1" applyProtection="1">
      <alignment horizontal="right" wrapText="1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18" fillId="0" borderId="0" xfId="61" applyNumberFormat="1" applyFont="1" applyFill="1" applyBorder="1" applyAlignment="1" applyProtection="1">
      <alignment horizontal="right"/>
      <protection/>
    </xf>
    <xf numFmtId="4" fontId="11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>
      <alignment horizontal="right" vertical="center"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>
      <alignment horizontal="left" wrapText="1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3" fontId="3" fillId="0" borderId="0" xfId="42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2" fontId="64" fillId="0" borderId="0" xfId="0" applyNumberFormat="1" applyFont="1" applyFill="1" applyBorder="1" applyAlignment="1" applyProtection="1">
      <alignment horizontal="center" wrapText="1"/>
      <protection/>
    </xf>
    <xf numFmtId="43" fontId="66" fillId="0" borderId="0" xfId="42" applyFont="1" applyFill="1" applyBorder="1" applyAlignment="1" applyProtection="1">
      <alignment horizontal="center"/>
      <protection/>
    </xf>
    <xf numFmtId="43" fontId="19" fillId="0" borderId="0" xfId="42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3" fontId="19" fillId="0" borderId="15" xfId="69" applyNumberFormat="1" applyFont="1" applyFill="1" applyBorder="1" applyAlignment="1">
      <alignment horizontal="center" vertical="center" wrapText="1"/>
      <protection/>
    </xf>
    <xf numFmtId="3" fontId="19" fillId="0" borderId="16" xfId="69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15" xfId="69" applyNumberFormat="1" applyFont="1" applyFill="1" applyBorder="1" applyAlignment="1">
      <alignment horizontal="center" vertical="center" wrapText="1"/>
      <protection/>
    </xf>
    <xf numFmtId="3" fontId="22" fillId="0" borderId="11" xfId="69" applyNumberFormat="1" applyFont="1" applyFill="1" applyBorder="1" applyAlignment="1">
      <alignment horizontal="center" vertical="center" wrapText="1"/>
      <protection/>
    </xf>
    <xf numFmtId="3" fontId="19" fillId="0" borderId="11" xfId="69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 applyProtection="1" quotePrefix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0" borderId="11" xfId="0" applyFont="1" applyBorder="1" applyAlignment="1" quotePrefix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 quotePrefix="1">
      <alignment horizontal="center" vertical="center"/>
      <protection/>
    </xf>
    <xf numFmtId="0" fontId="23" fillId="0" borderId="12" xfId="0" applyFont="1" applyFill="1" applyBorder="1" applyAlignment="1" quotePrefix="1">
      <alignment horizontal="center" vertical="center" wrapText="1"/>
    </xf>
    <xf numFmtId="0" fontId="9" fillId="0" borderId="12" xfId="0" applyNumberFormat="1" applyFont="1" applyFill="1" applyBorder="1" applyAlignment="1" applyProtection="1" quotePrefix="1">
      <alignment horizontal="left" wrapText="1"/>
      <protection/>
    </xf>
    <xf numFmtId="0" fontId="10" fillId="0" borderId="12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 quotePrefix="1">
      <alignment horizontal="center" vertical="center"/>
      <protection/>
    </xf>
    <xf numFmtId="0" fontId="9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23" fillId="0" borderId="12" xfId="0" applyFont="1" applyBorder="1" applyAlignment="1" quotePrefix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quotePrefix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 quotePrefix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4 2" xfId="64"/>
    <cellStyle name="Normal 5" xfId="65"/>
    <cellStyle name="Normal 6" xfId="66"/>
    <cellStyle name="Note" xfId="67"/>
    <cellStyle name="Obično_1Prihodi-rashodi2004" xfId="68"/>
    <cellStyle name="Obično_Polugodišnji-sabor" xfId="69"/>
    <cellStyle name="Obično_prihodi 2005" xfId="70"/>
    <cellStyle name="Output" xfId="71"/>
    <cellStyle name="Percent" xfId="72"/>
    <cellStyle name="SAPBEXaggData" xfId="73"/>
    <cellStyle name="SAPBEXHLevel0" xfId="74"/>
    <cellStyle name="SAPBEXHLevel1" xfId="75"/>
    <cellStyle name="SAPBEXHLevel2" xfId="76"/>
    <cellStyle name="SAPBEXHLevel3" xfId="77"/>
    <cellStyle name="SAPBEXstdData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="85" zoomScaleSheetLayoutView="85" workbookViewId="0" topLeftCell="A1">
      <selection activeCell="K7" sqref="K7"/>
    </sheetView>
  </sheetViews>
  <sheetFormatPr defaultColWidth="11.421875" defaultRowHeight="12.75"/>
  <cols>
    <col min="1" max="1" width="3.140625" style="3" customWidth="1"/>
    <col min="2" max="2" width="41.7109375" style="3" customWidth="1"/>
    <col min="3" max="3" width="14.00390625" style="0" customWidth="1"/>
    <col min="4" max="5" width="15.00390625" style="0" customWidth="1"/>
    <col min="6" max="6" width="15.421875" style="0" bestFit="1" customWidth="1"/>
    <col min="7" max="7" width="10.8515625" style="0" bestFit="1" customWidth="1"/>
    <col min="8" max="8" width="8.7109375" style="0" customWidth="1"/>
    <col min="9" max="10" width="11.421875" style="0" customWidth="1"/>
    <col min="11" max="11" width="73.8515625" style="0" bestFit="1" customWidth="1"/>
    <col min="12" max="12" width="22.8515625" style="0" bestFit="1" customWidth="1"/>
    <col min="13" max="14" width="19.28125" style="0" bestFit="1" customWidth="1"/>
    <col min="15" max="15" width="22.8515625" style="0" bestFit="1" customWidth="1"/>
    <col min="16" max="16" width="12.7109375" style="0" bestFit="1" customWidth="1"/>
  </cols>
  <sheetData>
    <row r="1" spans="1:8" ht="57.75" customHeight="1">
      <c r="A1" s="212" t="s">
        <v>150</v>
      </c>
      <c r="B1" s="212"/>
      <c r="C1" s="212"/>
      <c r="D1" s="212"/>
      <c r="E1" s="212"/>
      <c r="F1" s="212"/>
      <c r="G1" s="212"/>
      <c r="H1" s="212"/>
    </row>
    <row r="2" spans="1:9" s="22" customFormat="1" ht="24" customHeight="1">
      <c r="A2" s="215" t="s">
        <v>35</v>
      </c>
      <c r="B2" s="215"/>
      <c r="C2" s="215"/>
      <c r="D2" s="215"/>
      <c r="E2" s="215"/>
      <c r="F2" s="215"/>
      <c r="G2" s="215"/>
      <c r="H2" s="215"/>
      <c r="I2" s="36"/>
    </row>
    <row r="3" spans="1:8" s="3" customFormat="1" ht="24" customHeight="1">
      <c r="A3" s="215" t="s">
        <v>1</v>
      </c>
      <c r="B3" s="215"/>
      <c r="C3" s="215"/>
      <c r="D3" s="215"/>
      <c r="E3" s="215"/>
      <c r="F3" s="215"/>
      <c r="G3" s="215"/>
      <c r="H3" s="215"/>
    </row>
    <row r="4" spans="1:2" s="3" customFormat="1" ht="9" customHeight="1">
      <c r="A4" s="26"/>
      <c r="B4" s="25"/>
    </row>
    <row r="5" spans="1:8" s="3" customFormat="1" ht="27.75" customHeight="1">
      <c r="A5" s="213" t="s">
        <v>40</v>
      </c>
      <c r="B5" s="214"/>
      <c r="C5" s="38" t="s">
        <v>95</v>
      </c>
      <c r="D5" s="38" t="s">
        <v>53</v>
      </c>
      <c r="E5" s="38" t="s">
        <v>83</v>
      </c>
      <c r="F5" s="38" t="s">
        <v>96</v>
      </c>
      <c r="G5" s="84" t="s">
        <v>41</v>
      </c>
      <c r="H5" s="84" t="s">
        <v>41</v>
      </c>
    </row>
    <row r="6" spans="1:8" s="3" customFormat="1" ht="12" customHeight="1">
      <c r="A6" s="216">
        <v>1</v>
      </c>
      <c r="B6" s="217"/>
      <c r="C6" s="39">
        <v>2</v>
      </c>
      <c r="D6" s="39">
        <v>3</v>
      </c>
      <c r="E6" s="39">
        <v>4</v>
      </c>
      <c r="F6" s="39">
        <v>5</v>
      </c>
      <c r="G6" s="40" t="s">
        <v>84</v>
      </c>
      <c r="H6" s="40" t="s">
        <v>85</v>
      </c>
    </row>
    <row r="7" spans="1:8" s="3" customFormat="1" ht="22.5" customHeight="1">
      <c r="A7" s="78">
        <v>6</v>
      </c>
      <c r="B7" s="85" t="s">
        <v>11</v>
      </c>
      <c r="C7" s="80">
        <f>'I.A RAČUN PRIHODA I RASHODA'!D5</f>
        <v>0</v>
      </c>
      <c r="D7" s="80">
        <v>29420000</v>
      </c>
      <c r="E7" s="80">
        <v>29420000</v>
      </c>
      <c r="F7" s="81">
        <v>24500000</v>
      </c>
      <c r="G7" s="109">
        <v>0</v>
      </c>
      <c r="H7" s="109">
        <f>F7/D7*100</f>
        <v>83.27668252889191</v>
      </c>
    </row>
    <row r="8" spans="1:8" s="3" customFormat="1" ht="31.5">
      <c r="A8" s="78">
        <v>7</v>
      </c>
      <c r="B8" s="85" t="s">
        <v>13</v>
      </c>
      <c r="C8" s="80">
        <v>0</v>
      </c>
      <c r="D8" s="80">
        <v>0</v>
      </c>
      <c r="E8" s="80">
        <v>0</v>
      </c>
      <c r="F8" s="81">
        <v>0</v>
      </c>
      <c r="G8" s="109">
        <v>0</v>
      </c>
      <c r="H8" s="109">
        <v>0</v>
      </c>
    </row>
    <row r="9" spans="1:8" s="3" customFormat="1" ht="30.75" customHeight="1">
      <c r="A9" s="78"/>
      <c r="B9" s="79" t="s">
        <v>50</v>
      </c>
      <c r="C9" s="80">
        <f>SUM(C7:C8)</f>
        <v>0</v>
      </c>
      <c r="D9" s="80">
        <f>SUM(D7:D8)</f>
        <v>29420000</v>
      </c>
      <c r="E9" s="80">
        <f>SUM(E7:E8)</f>
        <v>29420000</v>
      </c>
      <c r="F9" s="81">
        <f>SUM(F7:F8)</f>
        <v>24500000</v>
      </c>
      <c r="G9" s="109">
        <v>0</v>
      </c>
      <c r="H9" s="109">
        <f>F9/D9*100</f>
        <v>83.27668252889191</v>
      </c>
    </row>
    <row r="10" spans="1:8" s="3" customFormat="1" ht="22.5" customHeight="1">
      <c r="A10" s="78">
        <v>3</v>
      </c>
      <c r="B10" s="85" t="s">
        <v>46</v>
      </c>
      <c r="C10" s="82">
        <v>0</v>
      </c>
      <c r="D10" s="82">
        <v>25820000</v>
      </c>
      <c r="E10" s="82">
        <v>25820000</v>
      </c>
      <c r="F10" s="196">
        <v>19553311.36</v>
      </c>
      <c r="G10" s="109">
        <v>0</v>
      </c>
      <c r="H10" s="109">
        <f>F10/D10*100</f>
        <v>75.72932362509682</v>
      </c>
    </row>
    <row r="11" spans="1:8" s="3" customFormat="1" ht="43.5" customHeight="1">
      <c r="A11" s="78">
        <v>4</v>
      </c>
      <c r="B11" s="85" t="s">
        <v>33</v>
      </c>
      <c r="C11" s="82">
        <v>0</v>
      </c>
      <c r="D11" s="82">
        <v>3600000</v>
      </c>
      <c r="E11" s="82">
        <v>3600000</v>
      </c>
      <c r="F11" s="196">
        <v>2547466.25</v>
      </c>
      <c r="G11" s="109">
        <v>0</v>
      </c>
      <c r="H11" s="109">
        <v>0</v>
      </c>
    </row>
    <row r="12" spans="1:8" s="3" customFormat="1" ht="23.25" customHeight="1">
      <c r="A12" s="78"/>
      <c r="B12" s="79" t="s">
        <v>51</v>
      </c>
      <c r="C12" s="80">
        <f>SUM(C10:C11)</f>
        <v>0</v>
      </c>
      <c r="D12" s="80">
        <f>SUM(D10:D11)</f>
        <v>29420000</v>
      </c>
      <c r="E12" s="80">
        <f>SUM(E10:E11)</f>
        <v>29420000</v>
      </c>
      <c r="F12" s="81">
        <f>SUM(F10:F11)</f>
        <v>22100777.61</v>
      </c>
      <c r="G12" s="109">
        <v>0</v>
      </c>
      <c r="H12" s="109">
        <f>F12/D12*100</f>
        <v>75.12160982324949</v>
      </c>
    </row>
    <row r="13" spans="1:8" s="3" customFormat="1" ht="22.5" customHeight="1">
      <c r="A13" s="68"/>
      <c r="B13" s="86" t="s">
        <v>49</v>
      </c>
      <c r="C13" s="82">
        <f>C7+C8-C10-C11</f>
        <v>0</v>
      </c>
      <c r="D13" s="82">
        <f>D7+D8-D10-D11</f>
        <v>0</v>
      </c>
      <c r="E13" s="82">
        <f>E7+E8-E10-E11</f>
        <v>0</v>
      </c>
      <c r="F13" s="196">
        <f>F7+F8-F10-F11</f>
        <v>2399222.3900000006</v>
      </c>
      <c r="G13" s="109">
        <v>0</v>
      </c>
      <c r="H13" s="109">
        <v>0</v>
      </c>
    </row>
    <row r="14" spans="1:2" s="3" customFormat="1" ht="12" customHeight="1">
      <c r="A14" s="28"/>
      <c r="B14" s="29"/>
    </row>
    <row r="15" spans="1:8" s="19" customFormat="1" ht="24" customHeight="1">
      <c r="A15" s="219" t="s">
        <v>12</v>
      </c>
      <c r="B15" s="220"/>
      <c r="C15" s="221"/>
      <c r="D15" s="221"/>
      <c r="E15" s="221"/>
      <c r="F15" s="221"/>
      <c r="G15" s="221"/>
      <c r="H15" s="221"/>
    </row>
    <row r="16" spans="1:2" s="19" customFormat="1" ht="12" customHeight="1">
      <c r="A16" s="30"/>
      <c r="B16" s="31"/>
    </row>
    <row r="17" spans="1:8" s="19" customFormat="1" ht="27.75" customHeight="1">
      <c r="A17" s="213" t="s">
        <v>40</v>
      </c>
      <c r="B17" s="218"/>
      <c r="C17" s="38" t="s">
        <v>95</v>
      </c>
      <c r="D17" s="38" t="s">
        <v>53</v>
      </c>
      <c r="E17" s="38" t="s">
        <v>83</v>
      </c>
      <c r="F17" s="38" t="s">
        <v>96</v>
      </c>
      <c r="G17" s="84" t="s">
        <v>41</v>
      </c>
      <c r="H17" s="84" t="s">
        <v>41</v>
      </c>
    </row>
    <row r="18" spans="1:8" s="19" customFormat="1" ht="12" customHeight="1">
      <c r="A18" s="216">
        <v>1</v>
      </c>
      <c r="B18" s="217"/>
      <c r="C18" s="39">
        <v>2</v>
      </c>
      <c r="D18" s="39">
        <v>3</v>
      </c>
      <c r="E18" s="39">
        <v>4</v>
      </c>
      <c r="F18" s="39">
        <v>5</v>
      </c>
      <c r="G18" s="40" t="s">
        <v>84</v>
      </c>
      <c r="H18" s="40" t="s">
        <v>85</v>
      </c>
    </row>
    <row r="19" spans="1:8" s="19" customFormat="1" ht="38.25" customHeight="1">
      <c r="A19" s="78">
        <v>8</v>
      </c>
      <c r="B19" s="69" t="s">
        <v>10</v>
      </c>
      <c r="C19" s="80">
        <f>'I.B. RAČUN FINANCIRANJA'!D6</f>
        <v>0</v>
      </c>
      <c r="D19" s="80">
        <f>'I.B. RAČUN FINANCIRANJA'!E6</f>
        <v>0</v>
      </c>
      <c r="E19" s="80">
        <f>'I.B. RAČUN FINANCIRANJA'!F6</f>
        <v>0</v>
      </c>
      <c r="F19" s="81">
        <f>'I.B. RAČUN FINANCIRANJA'!G6</f>
        <v>0</v>
      </c>
      <c r="G19" s="109">
        <v>0</v>
      </c>
      <c r="H19" s="109">
        <v>0</v>
      </c>
    </row>
    <row r="20" spans="1:8" s="19" customFormat="1" ht="36.75" customHeight="1">
      <c r="A20" s="78">
        <v>5</v>
      </c>
      <c r="B20" s="69" t="s">
        <v>45</v>
      </c>
      <c r="C20" s="80">
        <f>'I.B. RAČUN FINANCIRANJA'!D7</f>
        <v>0</v>
      </c>
      <c r="D20" s="80">
        <f>'I.B. RAČUN FINANCIRANJA'!E7</f>
        <v>0</v>
      </c>
      <c r="E20" s="80">
        <f>'I.B. RAČUN FINANCIRANJA'!F7</f>
        <v>0</v>
      </c>
      <c r="F20" s="81">
        <f>'I.B. RAČUN FINANCIRANJA'!G7</f>
        <v>0</v>
      </c>
      <c r="G20" s="109">
        <v>0</v>
      </c>
      <c r="H20" s="109">
        <v>0</v>
      </c>
    </row>
    <row r="21" spans="1:15" s="19" customFormat="1" ht="36.75" customHeight="1">
      <c r="A21" s="78"/>
      <c r="B21" s="87" t="s">
        <v>52</v>
      </c>
      <c r="C21" s="83">
        <v>0</v>
      </c>
      <c r="D21" s="83">
        <v>0</v>
      </c>
      <c r="E21" s="83">
        <v>0</v>
      </c>
      <c r="F21" s="197">
        <v>0</v>
      </c>
      <c r="G21" s="109">
        <v>0</v>
      </c>
      <c r="H21" s="109">
        <v>0</v>
      </c>
      <c r="L21" s="193"/>
      <c r="M21" s="195"/>
      <c r="N21" s="195"/>
      <c r="O21" s="193"/>
    </row>
    <row r="22" spans="1:15" s="19" customFormat="1" ht="42.75" customHeight="1">
      <c r="A22" s="68"/>
      <c r="B22" s="87" t="s">
        <v>48</v>
      </c>
      <c r="C22" s="83">
        <f>-(C19-C20+C21+C13)</f>
        <v>0</v>
      </c>
      <c r="D22" s="83">
        <v>0</v>
      </c>
      <c r="E22" s="83">
        <v>0</v>
      </c>
      <c r="F22" s="200">
        <v>2399222.3900000006</v>
      </c>
      <c r="G22" s="109">
        <v>0</v>
      </c>
      <c r="H22" s="109">
        <v>0</v>
      </c>
      <c r="L22" s="193"/>
      <c r="M22" s="195"/>
      <c r="N22" s="195"/>
      <c r="O22" s="193"/>
    </row>
    <row r="23" spans="1:15" s="19" customFormat="1" ht="22.5" customHeight="1">
      <c r="A23" s="68"/>
      <c r="B23" s="88" t="s">
        <v>34</v>
      </c>
      <c r="C23" s="80">
        <f>C19-C20+C21+C22</f>
        <v>0</v>
      </c>
      <c r="D23" s="80">
        <f>D19-D20+D21+D22</f>
        <v>0</v>
      </c>
      <c r="E23" s="80">
        <f>E19-E20+E21+E22</f>
        <v>0</v>
      </c>
      <c r="F23" s="201">
        <f>F19-F21+F20-F22</f>
        <v>-2399222.3900000006</v>
      </c>
      <c r="G23" s="109">
        <v>0</v>
      </c>
      <c r="H23" s="109">
        <v>0</v>
      </c>
      <c r="L23" s="193"/>
      <c r="M23" s="195"/>
      <c r="N23" s="195"/>
      <c r="O23" s="193"/>
    </row>
    <row r="24" spans="1:15" s="19" customFormat="1" ht="21.75" customHeight="1">
      <c r="A24" s="89"/>
      <c r="B24" s="27"/>
      <c r="C24" s="91"/>
      <c r="D24" s="91"/>
      <c r="E24" s="91"/>
      <c r="F24" s="198"/>
      <c r="G24" s="92"/>
      <c r="H24" s="90"/>
      <c r="L24" s="193"/>
      <c r="M24" s="195"/>
      <c r="N24" s="195"/>
      <c r="O24" s="193"/>
    </row>
    <row r="25" spans="1:15" s="19" customFormat="1" ht="35.25" customHeight="1">
      <c r="A25" s="68"/>
      <c r="B25" s="86" t="s">
        <v>47</v>
      </c>
      <c r="C25" s="80">
        <f>SUM(C13,C23)</f>
        <v>0</v>
      </c>
      <c r="D25" s="80">
        <f>SUM(D13,D23)</f>
        <v>0</v>
      </c>
      <c r="E25" s="80">
        <f>SUM(E13,E23)</f>
        <v>0</v>
      </c>
      <c r="F25" s="201">
        <f>F13+F23</f>
        <v>0</v>
      </c>
      <c r="G25" s="109">
        <v>0</v>
      </c>
      <c r="H25" s="81" t="s">
        <v>39</v>
      </c>
      <c r="L25" s="193"/>
      <c r="M25" s="195"/>
      <c r="N25" s="195"/>
      <c r="O25" s="193"/>
    </row>
    <row r="26" spans="1:2" s="19" customFormat="1" ht="18" customHeight="1">
      <c r="A26" s="20"/>
      <c r="B26" s="21"/>
    </row>
    <row r="27" s="3" customFormat="1" ht="12.75"/>
    <row r="28" s="3" customFormat="1" ht="12.75"/>
    <row r="29" s="3" customFormat="1" ht="12.75"/>
    <row r="30" s="3" customFormat="1" ht="12.75">
      <c r="O30" s="188"/>
    </row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25.5" customHeight="1"/>
    <row r="42" s="3" customFormat="1" ht="12.75"/>
    <row r="43" s="3" customFormat="1" ht="12.75"/>
    <row r="44" s="3" customFormat="1" ht="15" customHeight="1"/>
    <row r="45" s="3" customFormat="1" ht="26.25" customHeight="1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</sheetData>
  <sheetProtection/>
  <mergeCells count="8">
    <mergeCell ref="A1:H1"/>
    <mergeCell ref="A5:B5"/>
    <mergeCell ref="A2:H2"/>
    <mergeCell ref="A3:H3"/>
    <mergeCell ref="A6:B6"/>
    <mergeCell ref="A18:B18"/>
    <mergeCell ref="A17:B17"/>
    <mergeCell ref="A15:H15"/>
  </mergeCells>
  <printOptions horizontalCentered="1"/>
  <pageMargins left="0.1968503937007874" right="0.1968503937007874" top="0.6299212598425197" bottom="0.4330708661417323" header="0.5118110236220472" footer="0.5118110236220472"/>
  <pageSetup fitToHeight="0" fitToWidth="0" horizontalDpi="600" verticalDpi="600" orientation="portrait" paperSize="9" scale="8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8"/>
  <sheetViews>
    <sheetView view="pageBreakPreview" zoomScaleSheetLayoutView="100" zoomScalePageLayoutView="0" workbookViewId="0" topLeftCell="A1">
      <selection activeCell="K31" sqref="K31"/>
    </sheetView>
  </sheetViews>
  <sheetFormatPr defaultColWidth="11.421875" defaultRowHeight="12.75"/>
  <cols>
    <col min="1" max="1" width="4.00390625" style="48" bestFit="1" customWidth="1"/>
    <col min="2" max="2" width="5.140625" style="66" customWidth="1"/>
    <col min="3" max="3" width="45.28125" style="0" customWidth="1"/>
    <col min="4" max="4" width="12.28125" style="0" customWidth="1"/>
    <col min="5" max="5" width="12.28125" style="0" bestFit="1" customWidth="1"/>
    <col min="6" max="6" width="12.28125" style="0" customWidth="1"/>
    <col min="7" max="7" width="12.8515625" style="194" bestFit="1" customWidth="1"/>
    <col min="8" max="8" width="9.57421875" style="0" customWidth="1"/>
    <col min="9" max="9" width="9.28125" style="0" customWidth="1"/>
    <col min="10" max="10" width="11.421875" style="0" customWidth="1"/>
    <col min="11" max="11" width="14.28125" style="98" bestFit="1" customWidth="1"/>
  </cols>
  <sheetData>
    <row r="1" spans="1:9" ht="15.75">
      <c r="A1" s="223" t="s">
        <v>152</v>
      </c>
      <c r="B1" s="223"/>
      <c r="C1" s="223"/>
      <c r="D1" s="223"/>
      <c r="E1" s="223"/>
      <c r="F1" s="223"/>
      <c r="G1" s="223"/>
      <c r="H1" s="223"/>
      <c r="I1" s="223"/>
    </row>
    <row r="2" spans="1:11" s="3" customFormat="1" ht="18.75" customHeight="1">
      <c r="A2" s="223" t="s">
        <v>80</v>
      </c>
      <c r="B2" s="223"/>
      <c r="C2" s="223"/>
      <c r="D2" s="223"/>
      <c r="E2" s="223"/>
      <c r="F2" s="223"/>
      <c r="G2" s="223"/>
      <c r="H2" s="223"/>
      <c r="I2" s="223"/>
      <c r="K2" s="94"/>
    </row>
    <row r="3" spans="1:11" s="3" customFormat="1" ht="27" customHeight="1">
      <c r="A3" s="229" t="s">
        <v>40</v>
      </c>
      <c r="B3" s="229"/>
      <c r="C3" s="229"/>
      <c r="D3" s="41" t="s">
        <v>95</v>
      </c>
      <c r="E3" s="41" t="s">
        <v>53</v>
      </c>
      <c r="F3" s="41" t="s">
        <v>83</v>
      </c>
      <c r="G3" s="174" t="s">
        <v>96</v>
      </c>
      <c r="H3" s="42" t="s">
        <v>41</v>
      </c>
      <c r="I3" s="42" t="s">
        <v>41</v>
      </c>
      <c r="K3" s="94"/>
    </row>
    <row r="4" spans="1:11" s="3" customFormat="1" ht="12" customHeight="1">
      <c r="A4" s="222">
        <v>1</v>
      </c>
      <c r="B4" s="222"/>
      <c r="C4" s="222"/>
      <c r="D4" s="74">
        <v>2</v>
      </c>
      <c r="E4" s="74">
        <v>3</v>
      </c>
      <c r="F4" s="74">
        <v>4</v>
      </c>
      <c r="G4" s="74">
        <v>5</v>
      </c>
      <c r="H4" s="43" t="s">
        <v>84</v>
      </c>
      <c r="I4" s="75" t="s">
        <v>85</v>
      </c>
      <c r="K4" s="94"/>
    </row>
    <row r="5" spans="1:11" s="130" customFormat="1" ht="22.5" customHeight="1">
      <c r="A5" s="45">
        <v>6</v>
      </c>
      <c r="B5" s="45"/>
      <c r="C5" s="204" t="s">
        <v>11</v>
      </c>
      <c r="D5" s="205">
        <f>D6</f>
        <v>0</v>
      </c>
      <c r="E5" s="205">
        <f aca="true" t="shared" si="0" ref="E5:G6">E6</f>
        <v>29420000</v>
      </c>
      <c r="F5" s="205">
        <f t="shared" si="0"/>
        <v>29420000</v>
      </c>
      <c r="G5" s="206">
        <f t="shared" si="0"/>
        <v>24500000</v>
      </c>
      <c r="H5" s="202">
        <v>0</v>
      </c>
      <c r="I5" s="121">
        <f>G5/E5*100</f>
        <v>83.27668252889191</v>
      </c>
      <c r="K5" s="132"/>
    </row>
    <row r="6" spans="1:11" s="130" customFormat="1" ht="25.5">
      <c r="A6" s="134">
        <v>63</v>
      </c>
      <c r="B6" s="45"/>
      <c r="C6" s="207" t="s">
        <v>74</v>
      </c>
      <c r="D6" s="205">
        <f aca="true" t="shared" si="1" ref="D6:D58">D7</f>
        <v>0</v>
      </c>
      <c r="E6" s="205">
        <f t="shared" si="0"/>
        <v>29420000</v>
      </c>
      <c r="F6" s="205">
        <f t="shared" si="0"/>
        <v>29420000</v>
      </c>
      <c r="G6" s="206">
        <f t="shared" si="0"/>
        <v>24500000</v>
      </c>
      <c r="H6" s="202">
        <v>0</v>
      </c>
      <c r="I6" s="121">
        <f>G6/E6*100</f>
        <v>83.27668252889191</v>
      </c>
      <c r="K6" s="132"/>
    </row>
    <row r="7" spans="1:12" s="130" customFormat="1" ht="13.5" customHeight="1">
      <c r="A7" s="134">
        <v>634</v>
      </c>
      <c r="B7" s="45"/>
      <c r="C7" s="45" t="s">
        <v>44</v>
      </c>
      <c r="D7" s="205">
        <f t="shared" si="1"/>
        <v>0</v>
      </c>
      <c r="E7" s="205">
        <f>SUM(E8:E9)</f>
        <v>29420000</v>
      </c>
      <c r="F7" s="205">
        <f>SUM(F8:F9)</f>
        <v>29420000</v>
      </c>
      <c r="G7" s="206">
        <f>SUM(G8:G9)</f>
        <v>24500000</v>
      </c>
      <c r="H7" s="202">
        <v>0</v>
      </c>
      <c r="I7" s="121">
        <f>G7/E7*100</f>
        <v>83.27668252889191</v>
      </c>
      <c r="K7" s="132"/>
      <c r="L7" s="133"/>
    </row>
    <row r="8" spans="1:12" s="3" customFormat="1" ht="30.75" customHeight="1">
      <c r="A8" s="51"/>
      <c r="B8" s="50">
        <v>6341</v>
      </c>
      <c r="C8" s="50" t="s">
        <v>73</v>
      </c>
      <c r="D8" s="203">
        <f t="shared" si="1"/>
        <v>0</v>
      </c>
      <c r="E8" s="135">
        <v>25820000</v>
      </c>
      <c r="F8" s="135">
        <v>25820000</v>
      </c>
      <c r="G8" s="186">
        <v>21900000</v>
      </c>
      <c r="H8" s="210">
        <v>0</v>
      </c>
      <c r="I8" s="209">
        <f>G8/E8*100</f>
        <v>84.81797056545314</v>
      </c>
      <c r="K8" s="94"/>
      <c r="L8" s="99"/>
    </row>
    <row r="9" spans="1:12" s="3" customFormat="1" ht="30.75" customHeight="1">
      <c r="A9" s="51"/>
      <c r="B9" s="50">
        <v>6342</v>
      </c>
      <c r="C9" s="50" t="s">
        <v>97</v>
      </c>
      <c r="D9" s="203">
        <f t="shared" si="1"/>
        <v>0</v>
      </c>
      <c r="E9" s="135">
        <v>3600000</v>
      </c>
      <c r="F9" s="135">
        <v>3600000</v>
      </c>
      <c r="G9" s="186">
        <v>2600000</v>
      </c>
      <c r="H9" s="210">
        <v>0</v>
      </c>
      <c r="I9" s="209">
        <f aca="true" t="shared" si="2" ref="I9:I57">G9/E9*100</f>
        <v>72.22222222222221</v>
      </c>
      <c r="K9" s="94"/>
      <c r="L9" s="99"/>
    </row>
    <row r="10" spans="1:12" s="130" customFormat="1" ht="12.75">
      <c r="A10" s="45" t="s">
        <v>99</v>
      </c>
      <c r="C10" s="45" t="s">
        <v>14</v>
      </c>
      <c r="D10" s="205">
        <f t="shared" si="1"/>
        <v>0</v>
      </c>
      <c r="E10" s="131">
        <v>25820000</v>
      </c>
      <c r="F10" s="131">
        <v>25820000</v>
      </c>
      <c r="G10" s="187">
        <v>19553311.36</v>
      </c>
      <c r="H10" s="202">
        <v>0</v>
      </c>
      <c r="I10" s="121">
        <f t="shared" si="2"/>
        <v>75.72932362509682</v>
      </c>
      <c r="K10" s="132"/>
      <c r="L10" s="133"/>
    </row>
    <row r="11" spans="1:12" s="130" customFormat="1" ht="12.75">
      <c r="A11" s="45" t="s">
        <v>62</v>
      </c>
      <c r="C11" s="45" t="s">
        <v>15</v>
      </c>
      <c r="D11" s="205">
        <f t="shared" si="1"/>
        <v>0</v>
      </c>
      <c r="E11" s="131">
        <v>3670000</v>
      </c>
      <c r="F11" s="131">
        <v>3670000</v>
      </c>
      <c r="G11" s="187">
        <v>1173528.01</v>
      </c>
      <c r="H11" s="202">
        <v>0</v>
      </c>
      <c r="I11" s="121">
        <f t="shared" si="2"/>
        <v>31.976240054495914</v>
      </c>
      <c r="K11" s="132"/>
      <c r="L11" s="133"/>
    </row>
    <row r="12" spans="1:12" s="130" customFormat="1" ht="12.75">
      <c r="A12" s="45" t="s">
        <v>63</v>
      </c>
      <c r="C12" s="45" t="s">
        <v>36</v>
      </c>
      <c r="D12" s="205">
        <f t="shared" si="1"/>
        <v>0</v>
      </c>
      <c r="E12" s="131">
        <v>3020000</v>
      </c>
      <c r="F12" s="131">
        <v>3020000</v>
      </c>
      <c r="G12" s="187">
        <v>868017.11</v>
      </c>
      <c r="H12" s="202">
        <v>0</v>
      </c>
      <c r="I12" s="121">
        <f t="shared" si="2"/>
        <v>28.74228841059603</v>
      </c>
      <c r="K12" s="132"/>
      <c r="L12" s="133"/>
    </row>
    <row r="13" spans="1:12" s="3" customFormat="1" ht="12.75">
      <c r="A13" s="51"/>
      <c r="B13" s="50" t="s">
        <v>101</v>
      </c>
      <c r="C13" s="50" t="s">
        <v>16</v>
      </c>
      <c r="D13" s="203">
        <f t="shared" si="1"/>
        <v>0</v>
      </c>
      <c r="E13" s="135">
        <v>3000000</v>
      </c>
      <c r="F13" s="135">
        <v>3000000</v>
      </c>
      <c r="G13" s="186">
        <v>868017.11</v>
      </c>
      <c r="H13" s="210">
        <v>0</v>
      </c>
      <c r="I13" s="209">
        <f t="shared" si="2"/>
        <v>28.933903666666666</v>
      </c>
      <c r="K13" s="94"/>
      <c r="L13" s="99"/>
    </row>
    <row r="14" spans="1:12" s="3" customFormat="1" ht="12.75">
      <c r="A14" s="51"/>
      <c r="B14" s="50" t="s">
        <v>98</v>
      </c>
      <c r="C14" s="50" t="s">
        <v>17</v>
      </c>
      <c r="D14" s="203">
        <f t="shared" si="1"/>
        <v>0</v>
      </c>
      <c r="E14" s="135">
        <v>20000</v>
      </c>
      <c r="F14" s="135">
        <v>20000</v>
      </c>
      <c r="G14" s="186">
        <v>0</v>
      </c>
      <c r="H14" s="210">
        <v>0</v>
      </c>
      <c r="I14" s="209">
        <f t="shared" si="2"/>
        <v>0</v>
      </c>
      <c r="K14" s="94"/>
      <c r="L14" s="99"/>
    </row>
    <row r="15" spans="1:12" s="130" customFormat="1" ht="12.75">
      <c r="A15" s="134" t="s">
        <v>64</v>
      </c>
      <c r="B15" s="45"/>
      <c r="C15" s="45" t="s">
        <v>18</v>
      </c>
      <c r="D15" s="205">
        <f t="shared" si="1"/>
        <v>0</v>
      </c>
      <c r="E15" s="131">
        <v>200000</v>
      </c>
      <c r="F15" s="131">
        <v>200000</v>
      </c>
      <c r="G15" s="187">
        <v>162288</v>
      </c>
      <c r="H15" s="202">
        <v>0</v>
      </c>
      <c r="I15" s="121">
        <f t="shared" si="2"/>
        <v>81.144</v>
      </c>
      <c r="K15" s="132"/>
      <c r="L15" s="133"/>
    </row>
    <row r="16" spans="1:12" s="3" customFormat="1" ht="12.75">
      <c r="A16" s="50"/>
      <c r="B16" s="3" t="s">
        <v>102</v>
      </c>
      <c r="C16" s="50" t="s">
        <v>18</v>
      </c>
      <c r="D16" s="203">
        <f t="shared" si="1"/>
        <v>0</v>
      </c>
      <c r="E16" s="135">
        <v>200000</v>
      </c>
      <c r="F16" s="135">
        <v>200000</v>
      </c>
      <c r="G16" s="186">
        <v>162288</v>
      </c>
      <c r="H16" s="210">
        <v>0</v>
      </c>
      <c r="I16" s="209">
        <f t="shared" si="2"/>
        <v>81.144</v>
      </c>
      <c r="K16" s="94"/>
      <c r="L16" s="99"/>
    </row>
    <row r="17" spans="1:12" s="130" customFormat="1" ht="12.75">
      <c r="A17" s="134" t="s">
        <v>65</v>
      </c>
      <c r="B17" s="45"/>
      <c r="C17" s="45" t="s">
        <v>19</v>
      </c>
      <c r="D17" s="205">
        <f t="shared" si="1"/>
        <v>0</v>
      </c>
      <c r="E17" s="131">
        <v>450000</v>
      </c>
      <c r="F17" s="131">
        <v>450000</v>
      </c>
      <c r="G17" s="187">
        <v>143222.9</v>
      </c>
      <c r="H17" s="202">
        <v>0</v>
      </c>
      <c r="I17" s="121">
        <f t="shared" si="2"/>
        <v>31.82731111111111</v>
      </c>
      <c r="K17" s="132"/>
      <c r="L17" s="133"/>
    </row>
    <row r="18" spans="1:12" s="3" customFormat="1" ht="12.75">
      <c r="A18" s="51"/>
      <c r="B18" s="50" t="s">
        <v>103</v>
      </c>
      <c r="C18" s="50" t="s">
        <v>104</v>
      </c>
      <c r="D18" s="203">
        <f t="shared" si="1"/>
        <v>0</v>
      </c>
      <c r="E18" s="135">
        <v>450000</v>
      </c>
      <c r="F18" s="135">
        <v>450000</v>
      </c>
      <c r="G18" s="186">
        <v>143222.9</v>
      </c>
      <c r="H18" s="210">
        <v>0</v>
      </c>
      <c r="I18" s="209">
        <f t="shared" si="2"/>
        <v>31.82731111111111</v>
      </c>
      <c r="K18" s="94"/>
      <c r="L18" s="99"/>
    </row>
    <row r="19" spans="1:12" s="130" customFormat="1" ht="12.75">
      <c r="A19" s="134" t="s">
        <v>66</v>
      </c>
      <c r="B19" s="45"/>
      <c r="C19" s="45" t="s">
        <v>0</v>
      </c>
      <c r="D19" s="205">
        <f t="shared" si="1"/>
        <v>0</v>
      </c>
      <c r="E19" s="131">
        <v>22150000</v>
      </c>
      <c r="F19" s="131">
        <v>22150000</v>
      </c>
      <c r="G19" s="187">
        <v>18379783.35</v>
      </c>
      <c r="H19" s="202">
        <v>0</v>
      </c>
      <c r="I19" s="121">
        <f t="shared" si="2"/>
        <v>82.9787058690745</v>
      </c>
      <c r="K19" s="132"/>
      <c r="L19" s="133"/>
    </row>
    <row r="20" spans="1:12" s="130" customFormat="1" ht="12.75">
      <c r="A20" s="134" t="s">
        <v>67</v>
      </c>
      <c r="B20" s="45"/>
      <c r="C20" s="45" t="s">
        <v>3</v>
      </c>
      <c r="D20" s="205">
        <f t="shared" si="1"/>
        <v>0</v>
      </c>
      <c r="E20" s="131">
        <v>700000</v>
      </c>
      <c r="F20" s="131">
        <v>700000</v>
      </c>
      <c r="G20" s="187">
        <v>84077.67</v>
      </c>
      <c r="H20" s="202">
        <v>0</v>
      </c>
      <c r="I20" s="121">
        <f t="shared" si="2"/>
        <v>12.011095714285714</v>
      </c>
      <c r="K20" s="132"/>
      <c r="L20" s="133"/>
    </row>
    <row r="21" spans="1:12" s="3" customFormat="1" ht="12.75">
      <c r="A21" s="51"/>
      <c r="B21" s="50" t="s">
        <v>105</v>
      </c>
      <c r="C21" s="50" t="s">
        <v>20</v>
      </c>
      <c r="D21" s="203">
        <f t="shared" si="1"/>
        <v>0</v>
      </c>
      <c r="E21" s="135">
        <v>300000</v>
      </c>
      <c r="F21" s="135">
        <v>300000</v>
      </c>
      <c r="G21" s="186">
        <v>16041.97</v>
      </c>
      <c r="H21" s="210">
        <v>0</v>
      </c>
      <c r="I21" s="209">
        <f t="shared" si="2"/>
        <v>5.347323333333333</v>
      </c>
      <c r="K21" s="94"/>
      <c r="L21" s="99"/>
    </row>
    <row r="22" spans="1:12" s="3" customFormat="1" ht="12.75">
      <c r="A22" s="51"/>
      <c r="B22" s="50" t="s">
        <v>106</v>
      </c>
      <c r="C22" s="50" t="s">
        <v>21</v>
      </c>
      <c r="D22" s="203">
        <f t="shared" si="1"/>
        <v>0</v>
      </c>
      <c r="E22" s="135">
        <v>300000</v>
      </c>
      <c r="F22" s="135">
        <v>300000</v>
      </c>
      <c r="G22" s="186">
        <v>57583.2</v>
      </c>
      <c r="H22" s="210">
        <v>0</v>
      </c>
      <c r="I22" s="209">
        <f t="shared" si="2"/>
        <v>19.1944</v>
      </c>
      <c r="K22" s="94"/>
      <c r="L22" s="99"/>
    </row>
    <row r="23" spans="1:12" s="3" customFormat="1" ht="12.75">
      <c r="A23" s="51"/>
      <c r="B23" s="50" t="s">
        <v>107</v>
      </c>
      <c r="C23" s="50" t="s">
        <v>2</v>
      </c>
      <c r="D23" s="203">
        <f t="shared" si="1"/>
        <v>0</v>
      </c>
      <c r="E23" s="135">
        <v>100000</v>
      </c>
      <c r="F23" s="135">
        <v>100000</v>
      </c>
      <c r="G23" s="186">
        <v>10452.5</v>
      </c>
      <c r="H23" s="210">
        <v>0</v>
      </c>
      <c r="I23" s="209">
        <f t="shared" si="2"/>
        <v>10.4525</v>
      </c>
      <c r="K23" s="94"/>
      <c r="L23" s="99"/>
    </row>
    <row r="24" spans="1:12" s="130" customFormat="1" ht="12.75">
      <c r="A24" s="134" t="s">
        <v>68</v>
      </c>
      <c r="B24" s="45"/>
      <c r="C24" s="45" t="s">
        <v>22</v>
      </c>
      <c r="D24" s="205">
        <f t="shared" si="1"/>
        <v>0</v>
      </c>
      <c r="E24" s="131">
        <v>1310000</v>
      </c>
      <c r="F24" s="131">
        <v>1310000</v>
      </c>
      <c r="G24" s="187">
        <v>517135.21</v>
      </c>
      <c r="H24" s="202">
        <v>0</v>
      </c>
      <c r="I24" s="121">
        <f t="shared" si="2"/>
        <v>39.475970229007636</v>
      </c>
      <c r="K24" s="132"/>
      <c r="L24" s="133"/>
    </row>
    <row r="25" spans="1:12" s="3" customFormat="1" ht="12.75">
      <c r="A25" s="51"/>
      <c r="B25" s="50" t="s">
        <v>108</v>
      </c>
      <c r="C25" s="50" t="s">
        <v>23</v>
      </c>
      <c r="D25" s="203">
        <f t="shared" si="1"/>
        <v>0</v>
      </c>
      <c r="E25" s="135">
        <v>150000</v>
      </c>
      <c r="F25" s="135">
        <v>150000</v>
      </c>
      <c r="G25" s="186">
        <v>29236.63</v>
      </c>
      <c r="H25" s="210">
        <v>0</v>
      </c>
      <c r="I25" s="209">
        <f t="shared" si="2"/>
        <v>19.491086666666668</v>
      </c>
      <c r="K25" s="94"/>
      <c r="L25" s="99"/>
    </row>
    <row r="26" spans="1:12" s="3" customFormat="1" ht="12.75">
      <c r="A26" s="51"/>
      <c r="B26" s="50" t="s">
        <v>109</v>
      </c>
      <c r="C26" s="50" t="s">
        <v>24</v>
      </c>
      <c r="D26" s="203">
        <f t="shared" si="1"/>
        <v>0</v>
      </c>
      <c r="E26" s="135">
        <v>150000</v>
      </c>
      <c r="F26" s="135">
        <v>150000</v>
      </c>
      <c r="G26" s="186">
        <v>402427.76</v>
      </c>
      <c r="H26" s="210">
        <v>0</v>
      </c>
      <c r="I26" s="209">
        <f t="shared" si="2"/>
        <v>268.2851733333334</v>
      </c>
      <c r="K26" s="94"/>
      <c r="L26" s="99"/>
    </row>
    <row r="27" spans="1:12" s="3" customFormat="1" ht="12.75">
      <c r="A27" s="51"/>
      <c r="B27" s="50" t="s">
        <v>110</v>
      </c>
      <c r="C27" s="50" t="s">
        <v>25</v>
      </c>
      <c r="D27" s="203">
        <f t="shared" si="1"/>
        <v>0</v>
      </c>
      <c r="E27" s="135">
        <v>800000</v>
      </c>
      <c r="F27" s="135">
        <v>800000</v>
      </c>
      <c r="G27" s="186">
        <v>75243.51</v>
      </c>
      <c r="H27" s="210">
        <v>0</v>
      </c>
      <c r="I27" s="209">
        <f t="shared" si="2"/>
        <v>9.405438749999998</v>
      </c>
      <c r="K27" s="94"/>
      <c r="L27" s="99"/>
    </row>
    <row r="28" spans="1:12" s="3" customFormat="1" ht="12.75">
      <c r="A28" s="51"/>
      <c r="B28" s="50" t="s">
        <v>111</v>
      </c>
      <c r="C28" s="50" t="s">
        <v>4</v>
      </c>
      <c r="D28" s="203">
        <f t="shared" si="1"/>
        <v>0</v>
      </c>
      <c r="E28" s="135">
        <v>100000</v>
      </c>
      <c r="F28" s="135">
        <v>100000</v>
      </c>
      <c r="G28" s="186">
        <v>6874.91</v>
      </c>
      <c r="H28" s="210">
        <v>0</v>
      </c>
      <c r="I28" s="209">
        <f t="shared" si="2"/>
        <v>6.874909999999999</v>
      </c>
      <c r="K28" s="94"/>
      <c r="L28" s="99"/>
    </row>
    <row r="29" spans="1:12" s="3" customFormat="1" ht="12.75">
      <c r="A29" s="51"/>
      <c r="B29" s="50" t="s">
        <v>112</v>
      </c>
      <c r="C29" s="50" t="s">
        <v>5</v>
      </c>
      <c r="D29" s="203">
        <f t="shared" si="1"/>
        <v>0</v>
      </c>
      <c r="E29" s="135">
        <v>100000</v>
      </c>
      <c r="F29" s="135">
        <v>100000</v>
      </c>
      <c r="G29" s="186">
        <v>3352.4</v>
      </c>
      <c r="H29" s="210">
        <v>0</v>
      </c>
      <c r="I29" s="209">
        <f t="shared" si="2"/>
        <v>3.3524</v>
      </c>
      <c r="K29" s="94"/>
      <c r="L29" s="99"/>
    </row>
    <row r="30" spans="1:12" s="3" customFormat="1" ht="12.75">
      <c r="A30" s="51"/>
      <c r="B30" s="50" t="s">
        <v>113</v>
      </c>
      <c r="C30" s="50" t="s">
        <v>38</v>
      </c>
      <c r="D30" s="203">
        <f t="shared" si="1"/>
        <v>0</v>
      </c>
      <c r="E30" s="135">
        <v>10000</v>
      </c>
      <c r="F30" s="135">
        <v>10000</v>
      </c>
      <c r="G30" s="186">
        <v>0</v>
      </c>
      <c r="H30" s="210">
        <v>0</v>
      </c>
      <c r="I30" s="209">
        <f t="shared" si="2"/>
        <v>0</v>
      </c>
      <c r="K30" s="94"/>
      <c r="L30" s="99"/>
    </row>
    <row r="31" spans="1:12" s="130" customFormat="1" ht="12.75">
      <c r="A31" s="134" t="s">
        <v>69</v>
      </c>
      <c r="B31" s="45"/>
      <c r="C31" s="45" t="s">
        <v>6</v>
      </c>
      <c r="D31" s="205">
        <f t="shared" si="1"/>
        <v>0</v>
      </c>
      <c r="E31" s="131">
        <v>19930000</v>
      </c>
      <c r="F31" s="131">
        <v>19930000</v>
      </c>
      <c r="G31" s="187">
        <v>17673514.23</v>
      </c>
      <c r="H31" s="202">
        <v>0</v>
      </c>
      <c r="I31" s="121">
        <f t="shared" si="2"/>
        <v>88.67794395383844</v>
      </c>
      <c r="K31" s="132"/>
      <c r="L31" s="133"/>
    </row>
    <row r="32" spans="1:12" s="3" customFormat="1" ht="12.75">
      <c r="A32" s="51"/>
      <c r="B32" s="50" t="s">
        <v>114</v>
      </c>
      <c r="C32" s="50" t="s">
        <v>26</v>
      </c>
      <c r="D32" s="203">
        <f t="shared" si="1"/>
        <v>0</v>
      </c>
      <c r="E32" s="135">
        <v>30000</v>
      </c>
      <c r="F32" s="135">
        <v>30000</v>
      </c>
      <c r="G32" s="186">
        <v>2655.7</v>
      </c>
      <c r="H32" s="210">
        <v>0</v>
      </c>
      <c r="I32" s="209">
        <f t="shared" si="2"/>
        <v>8.852333333333332</v>
      </c>
      <c r="K32" s="94"/>
      <c r="L32" s="99"/>
    </row>
    <row r="33" spans="1:12" s="3" customFormat="1" ht="12.75">
      <c r="A33" s="51"/>
      <c r="B33" s="50" t="s">
        <v>115</v>
      </c>
      <c r="C33" s="50" t="s">
        <v>116</v>
      </c>
      <c r="D33" s="203">
        <f t="shared" si="1"/>
        <v>0</v>
      </c>
      <c r="E33" s="135">
        <v>500000</v>
      </c>
      <c r="F33" s="135">
        <v>500000</v>
      </c>
      <c r="G33" s="186">
        <v>1799197.46</v>
      </c>
      <c r="H33" s="210">
        <v>0</v>
      </c>
      <c r="I33" s="209">
        <f t="shared" si="2"/>
        <v>359.839492</v>
      </c>
      <c r="K33" s="94"/>
      <c r="L33" s="99"/>
    </row>
    <row r="34" spans="1:12" s="3" customFormat="1" ht="12.75">
      <c r="A34" s="51"/>
      <c r="B34" s="50" t="s">
        <v>117</v>
      </c>
      <c r="C34" s="50" t="s">
        <v>27</v>
      </c>
      <c r="D34" s="203">
        <f t="shared" si="1"/>
        <v>0</v>
      </c>
      <c r="E34" s="135">
        <v>50000</v>
      </c>
      <c r="F34" s="135">
        <v>50000</v>
      </c>
      <c r="G34" s="186">
        <v>0</v>
      </c>
      <c r="H34" s="210">
        <v>0</v>
      </c>
      <c r="I34" s="209">
        <f t="shared" si="2"/>
        <v>0</v>
      </c>
      <c r="K34" s="94"/>
      <c r="L34" s="99"/>
    </row>
    <row r="35" spans="1:12" s="3" customFormat="1" ht="12.75">
      <c r="A35" s="51"/>
      <c r="B35" s="50" t="s">
        <v>118</v>
      </c>
      <c r="C35" s="50" t="s">
        <v>28</v>
      </c>
      <c r="D35" s="203">
        <f t="shared" si="1"/>
        <v>0</v>
      </c>
      <c r="E35" s="135">
        <v>200000</v>
      </c>
      <c r="F35" s="135">
        <v>200000</v>
      </c>
      <c r="G35" s="186">
        <v>4375.76</v>
      </c>
      <c r="H35" s="210">
        <v>0</v>
      </c>
      <c r="I35" s="209">
        <f t="shared" si="2"/>
        <v>2.18788</v>
      </c>
      <c r="K35" s="94"/>
      <c r="L35" s="99"/>
    </row>
    <row r="36" spans="1:12" s="3" customFormat="1" ht="12.75">
      <c r="A36" s="51"/>
      <c r="B36" s="50" t="s">
        <v>119</v>
      </c>
      <c r="C36" s="50" t="s">
        <v>29</v>
      </c>
      <c r="D36" s="203">
        <f t="shared" si="1"/>
        <v>0</v>
      </c>
      <c r="E36" s="135">
        <v>50000</v>
      </c>
      <c r="F36" s="135">
        <v>50000</v>
      </c>
      <c r="G36" s="186">
        <v>23506.54</v>
      </c>
      <c r="H36" s="210">
        <v>0</v>
      </c>
      <c r="I36" s="209">
        <f t="shared" si="2"/>
        <v>47.01308</v>
      </c>
      <c r="K36" s="94"/>
      <c r="L36" s="99"/>
    </row>
    <row r="37" spans="1:12" s="3" customFormat="1" ht="12.75">
      <c r="A37" s="51"/>
      <c r="B37" s="50" t="s">
        <v>120</v>
      </c>
      <c r="C37" s="50" t="s">
        <v>7</v>
      </c>
      <c r="D37" s="203">
        <f t="shared" si="1"/>
        <v>0</v>
      </c>
      <c r="E37" s="135">
        <v>700000</v>
      </c>
      <c r="F37" s="135">
        <v>700000</v>
      </c>
      <c r="G37" s="186">
        <v>93071.92</v>
      </c>
      <c r="H37" s="210">
        <v>0</v>
      </c>
      <c r="I37" s="209">
        <f t="shared" si="2"/>
        <v>13.295988571428571</v>
      </c>
      <c r="K37" s="94"/>
      <c r="L37" s="99"/>
    </row>
    <row r="38" spans="1:12" s="3" customFormat="1" ht="12.75">
      <c r="A38" s="50"/>
      <c r="B38" s="3" t="s">
        <v>121</v>
      </c>
      <c r="C38" s="50" t="s">
        <v>43</v>
      </c>
      <c r="D38" s="203">
        <f t="shared" si="1"/>
        <v>0</v>
      </c>
      <c r="E38" s="135">
        <v>100000</v>
      </c>
      <c r="F38" s="135">
        <v>100000</v>
      </c>
      <c r="G38" s="186">
        <v>354750</v>
      </c>
      <c r="H38" s="210">
        <v>0</v>
      </c>
      <c r="I38" s="209">
        <f t="shared" si="2"/>
        <v>354.75</v>
      </c>
      <c r="K38" s="94"/>
      <c r="L38" s="99"/>
    </row>
    <row r="39" spans="1:12" s="3" customFormat="1" ht="12.75">
      <c r="A39" s="50"/>
      <c r="B39" s="3" t="s">
        <v>122</v>
      </c>
      <c r="C39" s="50" t="s">
        <v>30</v>
      </c>
      <c r="D39" s="203">
        <f t="shared" si="1"/>
        <v>0</v>
      </c>
      <c r="E39" s="135">
        <v>18300000</v>
      </c>
      <c r="F39" s="135">
        <v>18300000</v>
      </c>
      <c r="G39" s="186">
        <v>15395956.85</v>
      </c>
      <c r="H39" s="210">
        <v>0</v>
      </c>
      <c r="I39" s="209">
        <f t="shared" si="2"/>
        <v>84.13091174863388</v>
      </c>
      <c r="K39" s="94"/>
      <c r="L39" s="99"/>
    </row>
    <row r="40" spans="1:12" s="130" customFormat="1" ht="12.75">
      <c r="A40" s="134" t="s">
        <v>70</v>
      </c>
      <c r="B40" s="45"/>
      <c r="C40" s="45" t="s">
        <v>31</v>
      </c>
      <c r="D40" s="205">
        <f t="shared" si="1"/>
        <v>0</v>
      </c>
      <c r="E40" s="131">
        <v>210000</v>
      </c>
      <c r="F40" s="131">
        <v>210000</v>
      </c>
      <c r="G40" s="187">
        <v>105056.24</v>
      </c>
      <c r="H40" s="202">
        <v>0</v>
      </c>
      <c r="I40" s="121">
        <f t="shared" si="2"/>
        <v>50.02678095238095</v>
      </c>
      <c r="K40" s="132"/>
      <c r="L40" s="133"/>
    </row>
    <row r="41" spans="1:12" s="3" customFormat="1" ht="25.5">
      <c r="A41" s="50"/>
      <c r="B41" s="3" t="s">
        <v>123</v>
      </c>
      <c r="C41" s="50" t="s">
        <v>124</v>
      </c>
      <c r="D41" s="203">
        <f t="shared" si="1"/>
        <v>0</v>
      </c>
      <c r="E41" s="135">
        <v>150000</v>
      </c>
      <c r="F41" s="135">
        <v>150000</v>
      </c>
      <c r="G41" s="186">
        <v>100058.24</v>
      </c>
      <c r="H41" s="210">
        <v>0</v>
      </c>
      <c r="I41" s="209">
        <f t="shared" si="2"/>
        <v>66.70549333333334</v>
      </c>
      <c r="K41" s="94"/>
      <c r="L41" s="99"/>
    </row>
    <row r="42" spans="1:12" s="3" customFormat="1" ht="12.75">
      <c r="A42" s="51"/>
      <c r="B42" s="50" t="s">
        <v>125</v>
      </c>
      <c r="C42" s="50" t="s">
        <v>32</v>
      </c>
      <c r="D42" s="203">
        <f t="shared" si="1"/>
        <v>0</v>
      </c>
      <c r="E42" s="135">
        <v>20000</v>
      </c>
      <c r="F42" s="135">
        <v>20000</v>
      </c>
      <c r="G42" s="186">
        <v>0</v>
      </c>
      <c r="H42" s="210">
        <v>0</v>
      </c>
      <c r="I42" s="209">
        <f t="shared" si="2"/>
        <v>0</v>
      </c>
      <c r="K42" s="94"/>
      <c r="L42" s="99"/>
    </row>
    <row r="43" spans="1:12" s="3" customFormat="1" ht="12.75">
      <c r="A43" s="51"/>
      <c r="B43" s="50" t="s">
        <v>126</v>
      </c>
      <c r="C43" s="50" t="s">
        <v>37</v>
      </c>
      <c r="D43" s="203">
        <f t="shared" si="1"/>
        <v>0</v>
      </c>
      <c r="E43" s="135">
        <v>10000</v>
      </c>
      <c r="F43" s="135">
        <v>10000</v>
      </c>
      <c r="G43" s="186">
        <v>0</v>
      </c>
      <c r="H43" s="210">
        <v>0</v>
      </c>
      <c r="I43" s="209">
        <f t="shared" si="2"/>
        <v>0</v>
      </c>
      <c r="K43" s="94"/>
      <c r="L43" s="99"/>
    </row>
    <row r="44" spans="1:12" s="3" customFormat="1" ht="12.75">
      <c r="A44" s="51"/>
      <c r="B44" s="50" t="s">
        <v>127</v>
      </c>
      <c r="C44" s="50" t="s">
        <v>31</v>
      </c>
      <c r="D44" s="203">
        <f t="shared" si="1"/>
        <v>0</v>
      </c>
      <c r="E44" s="135">
        <v>30000</v>
      </c>
      <c r="F44" s="135">
        <v>30000</v>
      </c>
      <c r="G44" s="186">
        <v>4998</v>
      </c>
      <c r="H44" s="210">
        <v>0</v>
      </c>
      <c r="I44" s="209">
        <f t="shared" si="2"/>
        <v>16.66</v>
      </c>
      <c r="K44" s="94"/>
      <c r="L44" s="99"/>
    </row>
    <row r="45" spans="1:12" s="130" customFormat="1" ht="12.75">
      <c r="A45" s="134" t="s">
        <v>128</v>
      </c>
      <c r="B45" s="45"/>
      <c r="C45" s="45" t="s">
        <v>129</v>
      </c>
      <c r="D45" s="205">
        <f t="shared" si="1"/>
        <v>0</v>
      </c>
      <c r="E45" s="131">
        <v>3600000</v>
      </c>
      <c r="F45" s="131">
        <v>3600000</v>
      </c>
      <c r="G45" s="187">
        <v>2547466.25</v>
      </c>
      <c r="H45" s="202">
        <v>0</v>
      </c>
      <c r="I45" s="121">
        <f t="shared" si="2"/>
        <v>70.76295138888888</v>
      </c>
      <c r="K45" s="132"/>
      <c r="L45" s="133"/>
    </row>
    <row r="46" spans="1:12" s="130" customFormat="1" ht="12.75">
      <c r="A46" s="134" t="s">
        <v>130</v>
      </c>
      <c r="B46" s="45"/>
      <c r="C46" s="45" t="s">
        <v>131</v>
      </c>
      <c r="D46" s="205">
        <f t="shared" si="1"/>
        <v>0</v>
      </c>
      <c r="E46" s="131">
        <v>100000</v>
      </c>
      <c r="F46" s="131">
        <v>100000</v>
      </c>
      <c r="G46" s="187">
        <v>20625</v>
      </c>
      <c r="H46" s="202">
        <v>0</v>
      </c>
      <c r="I46" s="121">
        <f t="shared" si="2"/>
        <v>20.625</v>
      </c>
      <c r="K46" s="132"/>
      <c r="L46" s="133"/>
    </row>
    <row r="47" spans="1:12" s="130" customFormat="1" ht="12.75">
      <c r="A47" s="134" t="s">
        <v>144</v>
      </c>
      <c r="B47" s="45"/>
      <c r="C47" s="45" t="s">
        <v>145</v>
      </c>
      <c r="D47" s="205">
        <f t="shared" si="1"/>
        <v>0</v>
      </c>
      <c r="E47" s="131">
        <v>100000</v>
      </c>
      <c r="F47" s="131">
        <v>100000</v>
      </c>
      <c r="G47" s="187">
        <v>20625</v>
      </c>
      <c r="H47" s="202">
        <v>0</v>
      </c>
      <c r="I47" s="121">
        <f t="shared" si="2"/>
        <v>20.625</v>
      </c>
      <c r="K47" s="132"/>
      <c r="L47" s="133"/>
    </row>
    <row r="48" spans="1:12" s="3" customFormat="1" ht="17.25" customHeight="1">
      <c r="A48" s="51"/>
      <c r="B48" s="50" t="s">
        <v>132</v>
      </c>
      <c r="C48" s="50" t="s">
        <v>133</v>
      </c>
      <c r="D48" s="203">
        <f t="shared" si="1"/>
        <v>0</v>
      </c>
      <c r="E48" s="135">
        <v>100000</v>
      </c>
      <c r="F48" s="135">
        <v>100000</v>
      </c>
      <c r="G48" s="186">
        <v>20625</v>
      </c>
      <c r="H48" s="210">
        <v>0</v>
      </c>
      <c r="I48" s="209">
        <f t="shared" si="2"/>
        <v>20.625</v>
      </c>
      <c r="K48" s="94"/>
      <c r="L48" s="99"/>
    </row>
    <row r="49" spans="1:12" s="130" customFormat="1" ht="12.75">
      <c r="A49" s="134" t="s">
        <v>71</v>
      </c>
      <c r="B49" s="45"/>
      <c r="C49" s="45" t="s">
        <v>8</v>
      </c>
      <c r="D49" s="205">
        <f t="shared" si="1"/>
        <v>0</v>
      </c>
      <c r="E49" s="131">
        <v>3500000</v>
      </c>
      <c r="F49" s="131">
        <v>3500000</v>
      </c>
      <c r="G49" s="187">
        <v>2526841.25</v>
      </c>
      <c r="H49" s="202">
        <v>0</v>
      </c>
      <c r="I49" s="121">
        <f t="shared" si="2"/>
        <v>72.19546428571428</v>
      </c>
      <c r="K49" s="132"/>
      <c r="L49" s="133"/>
    </row>
    <row r="50" spans="1:12" s="130" customFormat="1" ht="12.75">
      <c r="A50" s="134" t="s">
        <v>72</v>
      </c>
      <c r="B50" s="45"/>
      <c r="C50" s="45" t="s">
        <v>9</v>
      </c>
      <c r="D50" s="205">
        <f t="shared" si="1"/>
        <v>0</v>
      </c>
      <c r="E50" s="131">
        <v>3100000</v>
      </c>
      <c r="F50" s="131">
        <v>3100000</v>
      </c>
      <c r="G50" s="187">
        <v>2508179</v>
      </c>
      <c r="H50" s="202">
        <v>0</v>
      </c>
      <c r="I50" s="121">
        <f t="shared" si="2"/>
        <v>80.90899999999999</v>
      </c>
      <c r="K50" s="132"/>
      <c r="L50" s="133"/>
    </row>
    <row r="51" spans="1:12" s="3" customFormat="1" ht="12.75">
      <c r="A51" s="51"/>
      <c r="B51" s="50" t="s">
        <v>134</v>
      </c>
      <c r="C51" s="50" t="s">
        <v>135</v>
      </c>
      <c r="D51" s="203">
        <f t="shared" si="1"/>
        <v>0</v>
      </c>
      <c r="E51" s="135">
        <v>200000</v>
      </c>
      <c r="F51" s="135">
        <v>200000</v>
      </c>
      <c r="G51" s="186">
        <v>8804</v>
      </c>
      <c r="H51" s="210">
        <v>0</v>
      </c>
      <c r="I51" s="209">
        <f t="shared" si="2"/>
        <v>4.401999999999999</v>
      </c>
      <c r="K51" s="94"/>
      <c r="L51" s="99"/>
    </row>
    <row r="52" spans="1:12" s="3" customFormat="1" ht="12.75">
      <c r="A52" s="51"/>
      <c r="B52" s="50" t="s">
        <v>136</v>
      </c>
      <c r="C52" s="50" t="s">
        <v>137</v>
      </c>
      <c r="D52" s="203">
        <f t="shared" si="1"/>
        <v>0</v>
      </c>
      <c r="E52" s="135">
        <v>100000</v>
      </c>
      <c r="F52" s="135">
        <v>100000</v>
      </c>
      <c r="G52" s="186">
        <v>0</v>
      </c>
      <c r="H52" s="210">
        <v>0</v>
      </c>
      <c r="I52" s="209">
        <f t="shared" si="2"/>
        <v>0</v>
      </c>
      <c r="K52" s="94"/>
      <c r="L52" s="99"/>
    </row>
    <row r="53" spans="1:12" s="3" customFormat="1" ht="12.75">
      <c r="A53" s="51"/>
      <c r="B53" s="50" t="s">
        <v>138</v>
      </c>
      <c r="C53" s="50" t="s">
        <v>139</v>
      </c>
      <c r="D53" s="203">
        <f t="shared" si="1"/>
        <v>0</v>
      </c>
      <c r="E53" s="135">
        <v>2800000</v>
      </c>
      <c r="F53" s="135">
        <v>2800000</v>
      </c>
      <c r="G53" s="186">
        <v>2499375</v>
      </c>
      <c r="H53" s="210">
        <v>0</v>
      </c>
      <c r="I53" s="209">
        <f t="shared" si="2"/>
        <v>89.26339285714285</v>
      </c>
      <c r="K53" s="94"/>
      <c r="L53" s="99"/>
    </row>
    <row r="54" spans="1:12" s="130" customFormat="1" ht="12.75">
      <c r="A54" s="134" t="s">
        <v>146</v>
      </c>
      <c r="B54" s="45"/>
      <c r="C54" s="45" t="s">
        <v>147</v>
      </c>
      <c r="D54" s="205">
        <f t="shared" si="1"/>
        <v>0</v>
      </c>
      <c r="E54" s="131">
        <v>0</v>
      </c>
      <c r="F54" s="131">
        <v>0</v>
      </c>
      <c r="G54" s="187">
        <v>18662.25</v>
      </c>
      <c r="H54" s="202">
        <v>0</v>
      </c>
      <c r="I54" s="121">
        <v>0</v>
      </c>
      <c r="K54" s="132"/>
      <c r="L54" s="133"/>
    </row>
    <row r="55" spans="1:12" s="3" customFormat="1" ht="12.75">
      <c r="A55" s="51"/>
      <c r="B55" s="50" t="s">
        <v>140</v>
      </c>
      <c r="C55" s="50" t="s">
        <v>141</v>
      </c>
      <c r="D55" s="203">
        <f t="shared" si="1"/>
        <v>0</v>
      </c>
      <c r="E55" s="70"/>
      <c r="F55" s="70"/>
      <c r="G55" s="186">
        <v>18662.25</v>
      </c>
      <c r="H55" s="210">
        <v>0</v>
      </c>
      <c r="I55" s="209">
        <v>0</v>
      </c>
      <c r="K55" s="94"/>
      <c r="L55" s="99"/>
    </row>
    <row r="56" spans="1:12" s="130" customFormat="1" ht="12.75">
      <c r="A56" s="134" t="s">
        <v>148</v>
      </c>
      <c r="B56" s="45"/>
      <c r="C56" s="45" t="s">
        <v>149</v>
      </c>
      <c r="D56" s="205">
        <f t="shared" si="1"/>
        <v>0</v>
      </c>
      <c r="E56" s="131">
        <v>400000</v>
      </c>
      <c r="F56" s="131">
        <v>400000</v>
      </c>
      <c r="G56" s="187">
        <v>0</v>
      </c>
      <c r="H56" s="202">
        <v>0</v>
      </c>
      <c r="I56" s="121">
        <f t="shared" si="2"/>
        <v>0</v>
      </c>
      <c r="K56" s="132"/>
      <c r="L56" s="133"/>
    </row>
    <row r="57" spans="1:12" s="3" customFormat="1" ht="12.75">
      <c r="A57" s="51"/>
      <c r="B57" s="50" t="s">
        <v>142</v>
      </c>
      <c r="C57" s="50" t="s">
        <v>143</v>
      </c>
      <c r="D57" s="203">
        <f t="shared" si="1"/>
        <v>0</v>
      </c>
      <c r="E57" s="135">
        <v>400000</v>
      </c>
      <c r="F57" s="135">
        <v>400000</v>
      </c>
      <c r="G57" s="186">
        <v>0</v>
      </c>
      <c r="H57" s="210">
        <v>0</v>
      </c>
      <c r="I57" s="209">
        <f t="shared" si="2"/>
        <v>0</v>
      </c>
      <c r="K57" s="94"/>
      <c r="L57" s="99"/>
    </row>
    <row r="58" spans="1:11" s="3" customFormat="1" ht="12.75">
      <c r="A58" s="48"/>
      <c r="B58" s="56"/>
      <c r="C58" s="13"/>
      <c r="D58" s="203">
        <f t="shared" si="1"/>
        <v>0</v>
      </c>
      <c r="G58" s="188"/>
      <c r="K58" s="94"/>
    </row>
    <row r="59" spans="1:11" s="3" customFormat="1" ht="12.75">
      <c r="A59" s="48"/>
      <c r="B59" s="57"/>
      <c r="C59" s="11"/>
      <c r="G59" s="188"/>
      <c r="K59" s="94"/>
    </row>
    <row r="60" spans="1:11" s="3" customFormat="1" ht="15.75">
      <c r="A60" s="223" t="s">
        <v>81</v>
      </c>
      <c r="B60" s="223"/>
      <c r="C60" s="223"/>
      <c r="D60" s="224"/>
      <c r="E60" s="224"/>
      <c r="F60" s="224"/>
      <c r="G60" s="224"/>
      <c r="H60" s="224"/>
      <c r="I60" s="221"/>
      <c r="K60" s="94"/>
    </row>
    <row r="61" spans="1:11" s="3" customFormat="1" ht="25.5">
      <c r="A61" s="225" t="s">
        <v>40</v>
      </c>
      <c r="B61" s="225"/>
      <c r="C61" s="225"/>
      <c r="D61" s="41" t="s">
        <v>95</v>
      </c>
      <c r="E61" s="41" t="s">
        <v>53</v>
      </c>
      <c r="F61" s="41" t="s">
        <v>83</v>
      </c>
      <c r="G61" s="174" t="s">
        <v>96</v>
      </c>
      <c r="H61" s="42" t="s">
        <v>41</v>
      </c>
      <c r="I61" s="42" t="s">
        <v>41</v>
      </c>
      <c r="K61" s="94"/>
    </row>
    <row r="62" spans="1:11" s="3" customFormat="1" ht="12.75">
      <c r="A62" s="222">
        <v>1</v>
      </c>
      <c r="B62" s="222"/>
      <c r="C62" s="222"/>
      <c r="D62" s="110">
        <v>2</v>
      </c>
      <c r="E62" s="110">
        <v>3</v>
      </c>
      <c r="F62" s="110">
        <v>4</v>
      </c>
      <c r="G62" s="110">
        <v>5</v>
      </c>
      <c r="H62" s="43" t="s">
        <v>84</v>
      </c>
      <c r="I62" s="43" t="s">
        <v>85</v>
      </c>
      <c r="K62" s="94"/>
    </row>
    <row r="63" spans="1:11" s="3" customFormat="1" ht="12.75">
      <c r="A63" s="65"/>
      <c r="B63" s="114"/>
      <c r="C63" s="54" t="s">
        <v>90</v>
      </c>
      <c r="D63" s="77">
        <f aca="true" t="shared" si="3" ref="D63:I63">D64</f>
        <v>0</v>
      </c>
      <c r="E63" s="77">
        <f t="shared" si="3"/>
        <v>29420000</v>
      </c>
      <c r="F63" s="77">
        <f t="shared" si="3"/>
        <v>29420000</v>
      </c>
      <c r="G63" s="191">
        <f t="shared" si="3"/>
        <v>24500000</v>
      </c>
      <c r="H63" s="107">
        <f t="shared" si="3"/>
        <v>0</v>
      </c>
      <c r="I63" s="107">
        <f t="shared" si="3"/>
        <v>83.27668252889191</v>
      </c>
      <c r="K63" s="94"/>
    </row>
    <row r="64" spans="1:11" s="3" customFormat="1" ht="12.75">
      <c r="A64" s="65">
        <v>5</v>
      </c>
      <c r="B64" s="114"/>
      <c r="C64" s="54" t="s">
        <v>151</v>
      </c>
      <c r="D64" s="77">
        <f>D65</f>
        <v>0</v>
      </c>
      <c r="E64" s="77">
        <f>E65</f>
        <v>29420000</v>
      </c>
      <c r="F64" s="77">
        <f>F65</f>
        <v>29420000</v>
      </c>
      <c r="G64" s="191">
        <f>G65</f>
        <v>24500000</v>
      </c>
      <c r="H64" s="107">
        <v>0</v>
      </c>
      <c r="I64" s="107">
        <f>G64/F64*100</f>
        <v>83.27668252889191</v>
      </c>
      <c r="K64" s="94"/>
    </row>
    <row r="65" spans="1:11" s="3" customFormat="1" ht="12.75">
      <c r="A65" s="37">
        <v>52</v>
      </c>
      <c r="B65" s="111"/>
      <c r="C65" s="112" t="s">
        <v>75</v>
      </c>
      <c r="D65" s="113">
        <v>0</v>
      </c>
      <c r="E65" s="113">
        <v>29420000</v>
      </c>
      <c r="F65" s="113">
        <v>29420000</v>
      </c>
      <c r="G65" s="190">
        <v>24500000</v>
      </c>
      <c r="H65" s="211">
        <v>0</v>
      </c>
      <c r="I65" s="108">
        <f>G65/E65*100</f>
        <v>83.27668252889191</v>
      </c>
      <c r="K65" s="94"/>
    </row>
    <row r="66" spans="1:11" s="3" customFormat="1" ht="12.75">
      <c r="A66" s="65"/>
      <c r="B66" s="114"/>
      <c r="C66" s="54" t="s">
        <v>91</v>
      </c>
      <c r="D66" s="77">
        <f aca="true" t="shared" si="4" ref="D66:I66">D67</f>
        <v>0</v>
      </c>
      <c r="E66" s="77">
        <f t="shared" si="4"/>
        <v>29420000</v>
      </c>
      <c r="F66" s="77">
        <f t="shared" si="4"/>
        <v>29420000</v>
      </c>
      <c r="G66" s="191">
        <f t="shared" si="4"/>
        <v>22100777.61</v>
      </c>
      <c r="H66" s="107">
        <f t="shared" si="4"/>
        <v>0</v>
      </c>
      <c r="I66" s="107">
        <f t="shared" si="4"/>
        <v>75.12160982324949</v>
      </c>
      <c r="K66" s="94"/>
    </row>
    <row r="67" spans="1:11" s="3" customFormat="1" ht="12.75">
      <c r="A67" s="65">
        <v>5</v>
      </c>
      <c r="B67" s="114"/>
      <c r="C67" s="54" t="s">
        <v>151</v>
      </c>
      <c r="D67" s="77">
        <f>D68</f>
        <v>0</v>
      </c>
      <c r="E67" s="77">
        <f>E68</f>
        <v>29420000</v>
      </c>
      <c r="F67" s="77">
        <f>F68</f>
        <v>29420000</v>
      </c>
      <c r="G67" s="191">
        <f>G68</f>
        <v>22100777.61</v>
      </c>
      <c r="H67" s="107">
        <v>0</v>
      </c>
      <c r="I67" s="107">
        <f>G67/E67*100</f>
        <v>75.12160982324949</v>
      </c>
      <c r="K67" s="94"/>
    </row>
    <row r="68" spans="1:11" s="3" customFormat="1" ht="12.75">
      <c r="A68" s="37">
        <v>52</v>
      </c>
      <c r="B68" s="111"/>
      <c r="C68" s="112" t="s">
        <v>75</v>
      </c>
      <c r="D68" s="113">
        <v>0</v>
      </c>
      <c r="E68" s="113">
        <v>29420000</v>
      </c>
      <c r="F68" s="113">
        <v>29420000</v>
      </c>
      <c r="G68" s="190">
        <v>22100777.61</v>
      </c>
      <c r="H68" s="211">
        <v>0</v>
      </c>
      <c r="I68" s="108">
        <f>G68/E68*100</f>
        <v>75.12160982324949</v>
      </c>
      <c r="K68" s="94"/>
    </row>
    <row r="69" spans="1:11" s="3" customFormat="1" ht="12.75">
      <c r="A69" s="48"/>
      <c r="B69" s="57"/>
      <c r="C69" s="7"/>
      <c r="G69" s="188"/>
      <c r="K69" s="94"/>
    </row>
    <row r="70" spans="1:11" s="3" customFormat="1" ht="12.75">
      <c r="A70" s="48"/>
      <c r="B70" s="57"/>
      <c r="C70" s="14"/>
      <c r="G70" s="188"/>
      <c r="K70" s="94"/>
    </row>
    <row r="71" spans="1:11" s="3" customFormat="1" ht="15.75">
      <c r="A71" s="223" t="s">
        <v>76</v>
      </c>
      <c r="B71" s="223"/>
      <c r="C71" s="223"/>
      <c r="D71" s="224"/>
      <c r="E71" s="224"/>
      <c r="F71" s="224"/>
      <c r="G71" s="224"/>
      <c r="H71" s="224"/>
      <c r="I71" s="221"/>
      <c r="K71" s="94"/>
    </row>
    <row r="72" spans="1:11" s="3" customFormat="1" ht="25.5">
      <c r="A72" s="225" t="s">
        <v>40</v>
      </c>
      <c r="B72" s="225"/>
      <c r="C72" s="225"/>
      <c r="D72" s="41" t="s">
        <v>95</v>
      </c>
      <c r="E72" s="41" t="s">
        <v>53</v>
      </c>
      <c r="F72" s="41" t="s">
        <v>83</v>
      </c>
      <c r="G72" s="174" t="s">
        <v>96</v>
      </c>
      <c r="H72" s="42" t="s">
        <v>41</v>
      </c>
      <c r="I72" s="42" t="s">
        <v>41</v>
      </c>
      <c r="K72" s="94"/>
    </row>
    <row r="73" spans="1:11" s="3" customFormat="1" ht="12.75">
      <c r="A73" s="226">
        <v>1</v>
      </c>
      <c r="B73" s="226"/>
      <c r="C73" s="226"/>
      <c r="D73" s="74">
        <v>2</v>
      </c>
      <c r="E73" s="74">
        <v>3</v>
      </c>
      <c r="F73" s="74">
        <v>4</v>
      </c>
      <c r="G73" s="74">
        <v>5</v>
      </c>
      <c r="H73" s="75" t="s">
        <v>84</v>
      </c>
      <c r="I73" s="75" t="s">
        <v>85</v>
      </c>
      <c r="K73" s="94"/>
    </row>
    <row r="74" spans="1:11" s="3" customFormat="1" ht="12.75">
      <c r="A74" s="61"/>
      <c r="B74" s="123"/>
      <c r="C74" s="124" t="s">
        <v>77</v>
      </c>
      <c r="D74" s="76">
        <f>D75</f>
        <v>0</v>
      </c>
      <c r="E74" s="76">
        <f>E75</f>
        <v>29420000</v>
      </c>
      <c r="F74" s="76">
        <f>F75</f>
        <v>29420000</v>
      </c>
      <c r="G74" s="189">
        <f>G75</f>
        <v>22100777.61</v>
      </c>
      <c r="H74" s="106">
        <v>0</v>
      </c>
      <c r="I74" s="106">
        <f>G74/F74*100</f>
        <v>75.12160982324949</v>
      </c>
      <c r="K74" s="94"/>
    </row>
    <row r="75" spans="1:11" s="3" customFormat="1" ht="12.75">
      <c r="A75" s="129" t="s">
        <v>93</v>
      </c>
      <c r="B75" s="125"/>
      <c r="C75" s="126" t="s">
        <v>78</v>
      </c>
      <c r="D75" s="113">
        <v>0</v>
      </c>
      <c r="E75" s="113">
        <f>E76</f>
        <v>29420000</v>
      </c>
      <c r="F75" s="113">
        <f>F76</f>
        <v>29420000</v>
      </c>
      <c r="G75" s="190">
        <f>G76</f>
        <v>22100777.61</v>
      </c>
      <c r="H75" s="108">
        <v>0</v>
      </c>
      <c r="I75" s="108">
        <f>G75/F75*100</f>
        <v>75.12160982324949</v>
      </c>
      <c r="K75" s="94"/>
    </row>
    <row r="76" spans="1:11" s="3" customFormat="1" ht="12.75">
      <c r="A76" s="129" t="s">
        <v>94</v>
      </c>
      <c r="B76" s="59"/>
      <c r="C76" s="6" t="s">
        <v>79</v>
      </c>
      <c r="D76" s="67">
        <v>0</v>
      </c>
      <c r="E76" s="67">
        <v>29420000</v>
      </c>
      <c r="F76" s="67">
        <v>29420000</v>
      </c>
      <c r="G76" s="192">
        <v>22100777.61</v>
      </c>
      <c r="H76" s="108">
        <v>0</v>
      </c>
      <c r="I76" s="108">
        <f>G76/F76*100</f>
        <v>75.12160982324949</v>
      </c>
      <c r="K76" s="94"/>
    </row>
    <row r="77" spans="1:11" s="3" customFormat="1" ht="12.75">
      <c r="A77" s="65"/>
      <c r="B77" s="127"/>
      <c r="C77" s="128"/>
      <c r="D77" s="77"/>
      <c r="E77" s="77"/>
      <c r="F77" s="77"/>
      <c r="G77" s="191"/>
      <c r="H77" s="107"/>
      <c r="I77" s="107"/>
      <c r="K77" s="94"/>
    </row>
    <row r="78" spans="1:11" s="3" customFormat="1" ht="12.75">
      <c r="A78" s="48"/>
      <c r="B78" s="53"/>
      <c r="C78" s="23"/>
      <c r="G78" s="188"/>
      <c r="K78" s="94"/>
    </row>
    <row r="79" spans="1:11" s="3" customFormat="1" ht="12.75">
      <c r="A79" s="48"/>
      <c r="B79" s="55"/>
      <c r="C79" s="9"/>
      <c r="G79" s="188"/>
      <c r="K79" s="94"/>
    </row>
    <row r="80" spans="1:11" s="3" customFormat="1" ht="12.75">
      <c r="A80" s="48"/>
      <c r="B80" s="53"/>
      <c r="C80" s="13"/>
      <c r="G80" s="188"/>
      <c r="K80" s="94"/>
    </row>
    <row r="81" spans="1:11" s="3" customFormat="1" ht="12.75">
      <c r="A81" s="48"/>
      <c r="B81" s="55"/>
      <c r="C81" s="9"/>
      <c r="G81" s="188"/>
      <c r="K81" s="94"/>
    </row>
    <row r="82" spans="1:11" s="3" customFormat="1" ht="13.5" customHeight="1">
      <c r="A82" s="48"/>
      <c r="B82" s="55"/>
      <c r="C82" s="9"/>
      <c r="G82" s="188"/>
      <c r="K82" s="94"/>
    </row>
    <row r="83" spans="1:11" s="3" customFormat="1" ht="13.5" customHeight="1">
      <c r="A83" s="47"/>
      <c r="B83" s="52"/>
      <c r="C83" s="7"/>
      <c r="G83" s="188"/>
      <c r="K83" s="94"/>
    </row>
    <row r="84" spans="1:11" s="3" customFormat="1" ht="13.5" customHeight="1">
      <c r="A84" s="48"/>
      <c r="B84" s="58"/>
      <c r="C84" s="7"/>
      <c r="G84" s="188"/>
      <c r="K84" s="94"/>
    </row>
    <row r="85" spans="1:11" s="3" customFormat="1" ht="13.5" customHeight="1">
      <c r="A85" s="48"/>
      <c r="B85" s="58"/>
      <c r="C85" s="8"/>
      <c r="G85" s="188"/>
      <c r="K85" s="94"/>
    </row>
    <row r="86" spans="1:11" s="3" customFormat="1" ht="13.5" customHeight="1">
      <c r="A86" s="48"/>
      <c r="B86" s="53"/>
      <c r="C86" s="12"/>
      <c r="G86" s="188"/>
      <c r="K86" s="94"/>
    </row>
    <row r="87" spans="1:11" s="3" customFormat="1" ht="13.5" customHeight="1">
      <c r="A87" s="48"/>
      <c r="B87" s="55"/>
      <c r="C87" s="9"/>
      <c r="G87" s="188"/>
      <c r="K87" s="94"/>
    </row>
    <row r="88" spans="1:11" s="3" customFormat="1" ht="12.75">
      <c r="A88" s="48"/>
      <c r="B88" s="55"/>
      <c r="C88" s="7"/>
      <c r="G88" s="188"/>
      <c r="K88" s="94"/>
    </row>
    <row r="89" spans="1:11" s="3" customFormat="1" ht="12.75">
      <c r="A89" s="48"/>
      <c r="B89" s="55"/>
      <c r="C89" s="8"/>
      <c r="G89" s="188"/>
      <c r="K89" s="94"/>
    </row>
    <row r="90" spans="1:11" s="3" customFormat="1" ht="12.75">
      <c r="A90" s="48"/>
      <c r="B90" s="53"/>
      <c r="C90" s="13"/>
      <c r="G90" s="188"/>
      <c r="K90" s="94"/>
    </row>
    <row r="91" spans="1:11" s="3" customFormat="1" ht="12.75">
      <c r="A91" s="48"/>
      <c r="B91" s="55"/>
      <c r="C91" s="9"/>
      <c r="G91" s="188"/>
      <c r="K91" s="94"/>
    </row>
    <row r="92" spans="1:11" s="3" customFormat="1" ht="12.75">
      <c r="A92" s="48"/>
      <c r="B92" s="55"/>
      <c r="C92" s="9"/>
      <c r="G92" s="188"/>
      <c r="K92" s="94"/>
    </row>
    <row r="93" spans="1:11" s="3" customFormat="1" ht="12.75">
      <c r="A93" s="48"/>
      <c r="B93" s="60"/>
      <c r="C93" s="5"/>
      <c r="G93" s="188"/>
      <c r="K93" s="94"/>
    </row>
    <row r="94" spans="1:11" s="3" customFormat="1" ht="12.75">
      <c r="A94" s="48"/>
      <c r="B94" s="55"/>
      <c r="C94" s="9"/>
      <c r="G94" s="188"/>
      <c r="K94" s="94"/>
    </row>
    <row r="95" spans="1:11" s="3" customFormat="1" ht="12.75">
      <c r="A95" s="48"/>
      <c r="B95" s="55"/>
      <c r="C95" s="9"/>
      <c r="G95" s="188"/>
      <c r="K95" s="94"/>
    </row>
    <row r="96" spans="1:11" s="3" customFormat="1" ht="12.75">
      <c r="A96" s="48"/>
      <c r="B96" s="55"/>
      <c r="C96" s="9"/>
      <c r="G96" s="188"/>
      <c r="K96" s="94"/>
    </row>
    <row r="97" spans="1:11" s="3" customFormat="1" ht="12.75">
      <c r="A97" s="48"/>
      <c r="B97" s="53"/>
      <c r="C97" s="13"/>
      <c r="G97" s="188"/>
      <c r="K97" s="94"/>
    </row>
    <row r="98" spans="1:11" s="3" customFormat="1" ht="12.75">
      <c r="A98" s="48"/>
      <c r="B98" s="55"/>
      <c r="C98" s="9"/>
      <c r="G98" s="188"/>
      <c r="K98" s="94"/>
    </row>
    <row r="99" spans="1:11" s="3" customFormat="1" ht="12.75">
      <c r="A99" s="48"/>
      <c r="B99" s="53"/>
      <c r="C99" s="13"/>
      <c r="G99" s="188"/>
      <c r="K99" s="94"/>
    </row>
    <row r="100" spans="1:11" s="3" customFormat="1" ht="12.75">
      <c r="A100" s="48"/>
      <c r="B100" s="55"/>
      <c r="C100" s="9"/>
      <c r="G100" s="188"/>
      <c r="K100" s="94"/>
    </row>
    <row r="101" spans="1:11" s="3" customFormat="1" ht="12.75">
      <c r="A101" s="48"/>
      <c r="B101" s="55"/>
      <c r="C101" s="9"/>
      <c r="G101" s="188"/>
      <c r="K101" s="94"/>
    </row>
    <row r="102" spans="1:11" s="3" customFormat="1" ht="12.75">
      <c r="A102" s="48"/>
      <c r="B102" s="55"/>
      <c r="C102" s="9"/>
      <c r="G102" s="188"/>
      <c r="K102" s="94"/>
    </row>
    <row r="103" spans="1:11" s="3" customFormat="1" ht="12.75">
      <c r="A103" s="48"/>
      <c r="B103" s="55"/>
      <c r="C103" s="9"/>
      <c r="G103" s="188"/>
      <c r="K103" s="94"/>
    </row>
    <row r="104" spans="1:11" s="3" customFormat="1" ht="12.75">
      <c r="A104" s="10"/>
      <c r="B104" s="62"/>
      <c r="C104" s="34"/>
      <c r="G104" s="188"/>
      <c r="K104" s="94"/>
    </row>
    <row r="105" spans="1:11" s="3" customFormat="1" ht="28.5" customHeight="1">
      <c r="A105" s="48"/>
      <c r="B105" s="55"/>
      <c r="C105" s="8"/>
      <c r="G105" s="188"/>
      <c r="K105" s="94"/>
    </row>
    <row r="106" spans="1:11" s="3" customFormat="1" ht="12.75">
      <c r="A106" s="48"/>
      <c r="B106" s="59"/>
      <c r="C106" s="6"/>
      <c r="G106" s="188"/>
      <c r="K106" s="94"/>
    </row>
    <row r="107" spans="1:11" s="3" customFormat="1" ht="12.75">
      <c r="A107" s="48"/>
      <c r="B107" s="55"/>
      <c r="C107" s="9"/>
      <c r="G107" s="188"/>
      <c r="K107" s="94"/>
    </row>
    <row r="108" spans="1:11" s="3" customFormat="1" ht="12.75">
      <c r="A108" s="48"/>
      <c r="B108" s="60"/>
      <c r="C108" s="5"/>
      <c r="G108" s="188"/>
      <c r="K108" s="94"/>
    </row>
    <row r="109" spans="1:11" s="3" customFormat="1" ht="12.75">
      <c r="A109" s="48"/>
      <c r="B109" s="60"/>
      <c r="C109" s="5"/>
      <c r="G109" s="188"/>
      <c r="K109" s="94"/>
    </row>
    <row r="110" spans="1:11" s="3" customFormat="1" ht="12.75">
      <c r="A110" s="48"/>
      <c r="B110" s="55"/>
      <c r="C110" s="9"/>
      <c r="G110" s="188"/>
      <c r="K110" s="94"/>
    </row>
    <row r="111" spans="1:11" s="3" customFormat="1" ht="12.75">
      <c r="A111" s="48"/>
      <c r="B111" s="53"/>
      <c r="C111" s="13"/>
      <c r="G111" s="188"/>
      <c r="K111" s="94"/>
    </row>
    <row r="112" spans="1:11" s="3" customFormat="1" ht="12.75">
      <c r="A112" s="48"/>
      <c r="B112" s="55"/>
      <c r="C112" s="9"/>
      <c r="G112" s="188"/>
      <c r="K112" s="94"/>
    </row>
    <row r="113" spans="1:11" s="3" customFormat="1" ht="12.75">
      <c r="A113" s="48"/>
      <c r="B113" s="55"/>
      <c r="C113" s="9"/>
      <c r="G113" s="188"/>
      <c r="K113" s="94"/>
    </row>
    <row r="114" spans="1:11" s="3" customFormat="1" ht="12.75">
      <c r="A114" s="48"/>
      <c r="B114" s="53"/>
      <c r="C114" s="13"/>
      <c r="G114" s="188"/>
      <c r="K114" s="94"/>
    </row>
    <row r="115" spans="1:11" s="3" customFormat="1" ht="12.75">
      <c r="A115" s="48"/>
      <c r="B115" s="55"/>
      <c r="C115" s="9"/>
      <c r="G115" s="188"/>
      <c r="K115" s="94"/>
    </row>
    <row r="116" spans="1:11" s="3" customFormat="1" ht="12.75">
      <c r="A116" s="48"/>
      <c r="B116" s="60"/>
      <c r="C116" s="5"/>
      <c r="G116" s="188"/>
      <c r="K116" s="94"/>
    </row>
    <row r="117" spans="1:11" s="3" customFormat="1" ht="12.75">
      <c r="A117" s="48"/>
      <c r="B117" s="53"/>
      <c r="C117" s="6"/>
      <c r="G117" s="188"/>
      <c r="K117" s="94"/>
    </row>
    <row r="118" spans="1:11" s="3" customFormat="1" ht="12.75">
      <c r="A118" s="48"/>
      <c r="B118" s="57"/>
      <c r="C118" s="5"/>
      <c r="G118" s="188"/>
      <c r="K118" s="94"/>
    </row>
    <row r="119" spans="1:11" s="3" customFormat="1" ht="12.75">
      <c r="A119" s="48"/>
      <c r="B119" s="53"/>
      <c r="C119" s="13"/>
      <c r="G119" s="188"/>
      <c r="K119" s="94"/>
    </row>
    <row r="120" spans="1:11" s="3" customFormat="1" ht="12.75">
      <c r="A120" s="48"/>
      <c r="B120" s="55"/>
      <c r="C120" s="9"/>
      <c r="G120" s="188"/>
      <c r="K120" s="94"/>
    </row>
    <row r="121" spans="1:11" s="3" customFormat="1" ht="12.75">
      <c r="A121" s="48"/>
      <c r="B121" s="55"/>
      <c r="C121" s="8"/>
      <c r="G121" s="188"/>
      <c r="K121" s="94"/>
    </row>
    <row r="122" spans="1:11" s="3" customFormat="1" ht="12.75">
      <c r="A122" s="48"/>
      <c r="B122" s="57"/>
      <c r="C122" s="13"/>
      <c r="G122" s="188"/>
      <c r="K122" s="94"/>
    </row>
    <row r="123" spans="1:11" s="3" customFormat="1" ht="12.75">
      <c r="A123" s="48"/>
      <c r="B123" s="57"/>
      <c r="C123" s="5"/>
      <c r="G123" s="188"/>
      <c r="K123" s="94"/>
    </row>
    <row r="124" spans="1:11" s="3" customFormat="1" ht="12.75">
      <c r="A124" s="48"/>
      <c r="B124" s="57"/>
      <c r="C124" s="15"/>
      <c r="G124" s="188"/>
      <c r="K124" s="94"/>
    </row>
    <row r="125" spans="1:11" s="3" customFormat="1" ht="12.75">
      <c r="A125" s="48"/>
      <c r="B125" s="53"/>
      <c r="C125" s="12"/>
      <c r="G125" s="188"/>
      <c r="K125" s="94"/>
    </row>
    <row r="126" spans="1:11" s="3" customFormat="1" ht="12.75">
      <c r="A126" s="48"/>
      <c r="B126" s="55"/>
      <c r="C126" s="9"/>
      <c r="G126" s="188"/>
      <c r="K126" s="94"/>
    </row>
    <row r="127" spans="1:11" s="3" customFormat="1" ht="12.75">
      <c r="A127" s="48"/>
      <c r="B127" s="59"/>
      <c r="C127" s="4"/>
      <c r="G127" s="188"/>
      <c r="K127" s="94"/>
    </row>
    <row r="128" spans="1:11" s="3" customFormat="1" ht="12.75">
      <c r="A128" s="48"/>
      <c r="B128" s="60"/>
      <c r="C128" s="5"/>
      <c r="G128" s="188"/>
      <c r="K128" s="94"/>
    </row>
    <row r="129" spans="1:11" s="3" customFormat="1" ht="11.25" customHeight="1">
      <c r="A129" s="48"/>
      <c r="B129" s="60"/>
      <c r="C129" s="35"/>
      <c r="G129" s="188"/>
      <c r="K129" s="94"/>
    </row>
    <row r="130" spans="1:11" s="3" customFormat="1" ht="24" customHeight="1">
      <c r="A130" s="48"/>
      <c r="B130" s="60"/>
      <c r="C130" s="35"/>
      <c r="G130" s="188"/>
      <c r="K130" s="94"/>
    </row>
    <row r="131" spans="1:11" s="3" customFormat="1" ht="15" customHeight="1">
      <c r="A131" s="48"/>
      <c r="B131" s="59"/>
      <c r="C131" s="6"/>
      <c r="G131" s="188"/>
      <c r="K131" s="94"/>
    </row>
    <row r="132" spans="1:11" s="3" customFormat="1" ht="11.25" customHeight="1">
      <c r="A132" s="48"/>
      <c r="B132" s="60"/>
      <c r="C132" s="5"/>
      <c r="G132" s="188"/>
      <c r="K132" s="94"/>
    </row>
    <row r="133" spans="1:11" s="3" customFormat="1" ht="12.75">
      <c r="A133" s="48"/>
      <c r="B133" s="60"/>
      <c r="C133" s="1"/>
      <c r="G133" s="188"/>
      <c r="K133" s="94"/>
    </row>
    <row r="134" spans="1:11" s="3" customFormat="1" ht="13.5" customHeight="1">
      <c r="A134" s="48"/>
      <c r="B134" s="60"/>
      <c r="C134" s="8"/>
      <c r="G134" s="188"/>
      <c r="K134" s="94"/>
    </row>
    <row r="135" spans="1:11" s="3" customFormat="1" ht="12.75" customHeight="1">
      <c r="A135" s="48"/>
      <c r="B135" s="53"/>
      <c r="C135" s="12"/>
      <c r="G135" s="188"/>
      <c r="K135" s="94"/>
    </row>
    <row r="136" spans="1:11" s="3" customFormat="1" ht="12.75" customHeight="1">
      <c r="A136" s="48"/>
      <c r="B136" s="55"/>
      <c r="C136" s="9"/>
      <c r="G136" s="188"/>
      <c r="K136" s="94"/>
    </row>
    <row r="137" spans="1:11" s="3" customFormat="1" ht="12.75">
      <c r="A137" s="48"/>
      <c r="B137" s="55"/>
      <c r="C137" s="15"/>
      <c r="G137" s="188"/>
      <c r="K137" s="94"/>
    </row>
    <row r="138" spans="1:11" s="3" customFormat="1" ht="12.75">
      <c r="A138" s="48"/>
      <c r="B138" s="59"/>
      <c r="C138" s="6"/>
      <c r="G138" s="188"/>
      <c r="K138" s="94"/>
    </row>
    <row r="139" spans="1:11" s="3" customFormat="1" ht="12.75">
      <c r="A139" s="48"/>
      <c r="B139" s="60"/>
      <c r="C139" s="5"/>
      <c r="G139" s="188"/>
      <c r="K139" s="94"/>
    </row>
    <row r="140" spans="1:11" s="3" customFormat="1" ht="12.75">
      <c r="A140" s="48"/>
      <c r="B140" s="55"/>
      <c r="C140" s="9"/>
      <c r="G140" s="188"/>
      <c r="K140" s="94"/>
    </row>
    <row r="141" spans="1:11" s="3" customFormat="1" ht="15.75">
      <c r="A141" s="18"/>
      <c r="B141" s="63"/>
      <c r="C141" s="7"/>
      <c r="G141" s="188"/>
      <c r="K141" s="94"/>
    </row>
    <row r="142" spans="1:11" s="3" customFormat="1" ht="19.5" customHeight="1">
      <c r="A142" s="47"/>
      <c r="B142" s="52"/>
      <c r="C142" s="7"/>
      <c r="G142" s="188"/>
      <c r="K142" s="94"/>
    </row>
    <row r="143" spans="1:11" s="3" customFormat="1" ht="15" customHeight="1">
      <c r="A143" s="47"/>
      <c r="B143" s="52"/>
      <c r="C143" s="8"/>
      <c r="G143" s="188"/>
      <c r="K143" s="94"/>
    </row>
    <row r="144" spans="1:11" s="3" customFormat="1" ht="12.75">
      <c r="A144" s="48"/>
      <c r="B144" s="55"/>
      <c r="C144" s="7"/>
      <c r="G144" s="188"/>
      <c r="K144" s="94"/>
    </row>
    <row r="145" spans="1:11" s="3" customFormat="1" ht="12.75">
      <c r="A145" s="48"/>
      <c r="B145" s="56"/>
      <c r="C145" s="13"/>
      <c r="G145" s="188"/>
      <c r="K145" s="94"/>
    </row>
    <row r="146" spans="1:11" s="3" customFormat="1" ht="12.75">
      <c r="A146" s="48"/>
      <c r="B146" s="55"/>
      <c r="C146" s="8"/>
      <c r="G146" s="188"/>
      <c r="K146" s="94"/>
    </row>
    <row r="147" spans="1:11" s="3" customFormat="1" ht="12.75">
      <c r="A147" s="48"/>
      <c r="B147" s="55"/>
      <c r="C147" s="8"/>
      <c r="G147" s="188"/>
      <c r="K147" s="94"/>
    </row>
    <row r="148" spans="1:11" s="3" customFormat="1" ht="12.75">
      <c r="A148" s="48"/>
      <c r="B148" s="53"/>
      <c r="C148" s="12"/>
      <c r="G148" s="188"/>
      <c r="K148" s="94"/>
    </row>
    <row r="149" spans="1:11" s="3" customFormat="1" ht="12.75">
      <c r="A149" s="48"/>
      <c r="B149" s="55"/>
      <c r="C149" s="33"/>
      <c r="G149" s="188"/>
      <c r="K149" s="94"/>
    </row>
    <row r="150" spans="1:11" s="3" customFormat="1" ht="22.5" customHeight="1">
      <c r="A150" s="48"/>
      <c r="B150" s="55"/>
      <c r="C150" s="12"/>
      <c r="G150" s="188"/>
      <c r="K150" s="94"/>
    </row>
    <row r="151" spans="1:11" s="3" customFormat="1" ht="12.75">
      <c r="A151" s="48"/>
      <c r="B151" s="57"/>
      <c r="C151" s="7"/>
      <c r="G151" s="188"/>
      <c r="K151" s="94"/>
    </row>
    <row r="152" spans="1:11" s="3" customFormat="1" ht="12.75">
      <c r="A152" s="48"/>
      <c r="B152" s="57"/>
      <c r="C152" s="14"/>
      <c r="G152" s="188"/>
      <c r="K152" s="94"/>
    </row>
    <row r="153" spans="1:11" s="3" customFormat="1" ht="12.75">
      <c r="A153" s="48"/>
      <c r="B153" s="53"/>
      <c r="C153" s="13"/>
      <c r="G153" s="188"/>
      <c r="K153" s="94"/>
    </row>
    <row r="154" spans="1:11" s="3" customFormat="1" ht="12.75">
      <c r="A154" s="47"/>
      <c r="B154" s="52"/>
      <c r="C154" s="7"/>
      <c r="G154" s="188"/>
      <c r="K154" s="94"/>
    </row>
    <row r="155" spans="1:11" s="3" customFormat="1" ht="13.5" customHeight="1">
      <c r="A155" s="48"/>
      <c r="B155" s="55"/>
      <c r="C155" s="7"/>
      <c r="G155" s="188"/>
      <c r="K155" s="94"/>
    </row>
    <row r="156" spans="1:11" s="3" customFormat="1" ht="13.5" customHeight="1">
      <c r="A156" s="48"/>
      <c r="B156" s="55"/>
      <c r="C156" s="8"/>
      <c r="G156" s="188"/>
      <c r="K156" s="94"/>
    </row>
    <row r="157" spans="1:11" s="3" customFormat="1" ht="13.5" customHeight="1">
      <c r="A157" s="48"/>
      <c r="B157" s="53"/>
      <c r="C157" s="13"/>
      <c r="G157" s="188"/>
      <c r="K157" s="94"/>
    </row>
    <row r="158" spans="1:11" s="3" customFormat="1" ht="12.75">
      <c r="A158" s="48"/>
      <c r="B158" s="55"/>
      <c r="C158" s="8"/>
      <c r="G158" s="188"/>
      <c r="K158" s="94"/>
    </row>
    <row r="159" spans="1:11" s="3" customFormat="1" ht="12.75">
      <c r="A159" s="48"/>
      <c r="B159" s="59"/>
      <c r="C159" s="6"/>
      <c r="G159" s="188"/>
      <c r="K159" s="94"/>
    </row>
    <row r="160" spans="1:11" s="3" customFormat="1" ht="12.75">
      <c r="A160" s="48"/>
      <c r="B160" s="57"/>
      <c r="C160" s="15"/>
      <c r="G160" s="188"/>
      <c r="K160" s="94"/>
    </row>
    <row r="161" spans="1:11" s="3" customFormat="1" ht="12.75">
      <c r="A161" s="48"/>
      <c r="B161" s="53"/>
      <c r="C161" s="12"/>
      <c r="G161" s="188"/>
      <c r="K161" s="94"/>
    </row>
    <row r="162" spans="1:11" s="3" customFormat="1" ht="12.75">
      <c r="A162" s="48"/>
      <c r="B162" s="59"/>
      <c r="C162" s="16"/>
      <c r="G162" s="188"/>
      <c r="K162" s="94"/>
    </row>
    <row r="163" spans="1:11" s="3" customFormat="1" ht="12.75">
      <c r="A163" s="48"/>
      <c r="B163" s="60"/>
      <c r="C163" s="1"/>
      <c r="G163" s="188"/>
      <c r="K163" s="94"/>
    </row>
    <row r="164" spans="1:11" s="3" customFormat="1" ht="12.75">
      <c r="A164" s="48"/>
      <c r="B164" s="60"/>
      <c r="C164" s="8"/>
      <c r="G164" s="188"/>
      <c r="K164" s="94"/>
    </row>
    <row r="165" spans="1:11" s="3" customFormat="1" ht="12.75">
      <c r="A165" s="48"/>
      <c r="B165" s="53"/>
      <c r="C165" s="12"/>
      <c r="G165" s="188"/>
      <c r="K165" s="94"/>
    </row>
    <row r="166" spans="1:11" s="3" customFormat="1" ht="12.75">
      <c r="A166" s="48"/>
      <c r="B166" s="53"/>
      <c r="C166" s="12"/>
      <c r="G166" s="188"/>
      <c r="K166" s="94"/>
    </row>
    <row r="167" spans="1:11" s="3" customFormat="1" ht="12.75">
      <c r="A167" s="48"/>
      <c r="B167" s="55"/>
      <c r="C167" s="9"/>
      <c r="G167" s="188"/>
      <c r="K167" s="94"/>
    </row>
    <row r="168" spans="1:11" s="3" customFormat="1" ht="19.5">
      <c r="A168" s="227"/>
      <c r="B168" s="228"/>
      <c r="C168" s="228"/>
      <c r="D168" s="19"/>
      <c r="E168" s="19"/>
      <c r="F168" s="19"/>
      <c r="G168" s="193"/>
      <c r="H168" s="19"/>
      <c r="I168" s="19"/>
      <c r="K168" s="94"/>
    </row>
    <row r="169" spans="1:11" s="19" customFormat="1" ht="18" customHeight="1">
      <c r="A169" s="10"/>
      <c r="B169" s="62"/>
      <c r="C169" s="34"/>
      <c r="D169" s="3"/>
      <c r="E169" s="3"/>
      <c r="F169" s="3"/>
      <c r="G169" s="188"/>
      <c r="H169" s="3"/>
      <c r="I169" s="3"/>
      <c r="K169" s="97"/>
    </row>
    <row r="170" spans="1:11" s="3" customFormat="1" ht="28.5" customHeight="1">
      <c r="A170" s="48"/>
      <c r="B170" s="64"/>
      <c r="G170" s="188"/>
      <c r="K170" s="94"/>
    </row>
    <row r="171" spans="1:11" s="3" customFormat="1" ht="15.75">
      <c r="A171" s="49"/>
      <c r="B171" s="65"/>
      <c r="C171" s="2"/>
      <c r="G171" s="188"/>
      <c r="K171" s="94"/>
    </row>
    <row r="172" spans="1:11" s="3" customFormat="1" ht="12.75">
      <c r="A172" s="47"/>
      <c r="B172" s="65"/>
      <c r="C172" s="2"/>
      <c r="G172" s="188"/>
      <c r="K172" s="94"/>
    </row>
    <row r="173" spans="1:11" s="3" customFormat="1" ht="12.75">
      <c r="A173" s="47"/>
      <c r="B173" s="65"/>
      <c r="C173" s="2"/>
      <c r="G173" s="188"/>
      <c r="K173" s="94"/>
    </row>
    <row r="174" spans="1:11" s="3" customFormat="1" ht="17.25" customHeight="1">
      <c r="A174" s="47"/>
      <c r="B174" s="65"/>
      <c r="C174" s="2"/>
      <c r="G174" s="188"/>
      <c r="K174" s="94"/>
    </row>
    <row r="175" spans="1:11" s="3" customFormat="1" ht="13.5" customHeight="1">
      <c r="A175" s="47"/>
      <c r="B175" s="65"/>
      <c r="C175" s="2"/>
      <c r="G175" s="188"/>
      <c r="K175" s="94"/>
    </row>
    <row r="176" spans="1:11" s="3" customFormat="1" ht="12.75">
      <c r="A176" s="47"/>
      <c r="B176" s="64"/>
      <c r="G176" s="188"/>
      <c r="K176" s="94"/>
    </row>
    <row r="177" spans="1:11" s="3" customFormat="1" ht="12.75">
      <c r="A177" s="47"/>
      <c r="B177" s="65"/>
      <c r="C177" s="2"/>
      <c r="G177" s="188"/>
      <c r="K177" s="94"/>
    </row>
    <row r="178" spans="1:11" s="3" customFormat="1" ht="12.75">
      <c r="A178" s="47"/>
      <c r="B178" s="65"/>
      <c r="C178" s="17"/>
      <c r="G178" s="188"/>
      <c r="K178" s="94"/>
    </row>
    <row r="179" spans="1:11" s="3" customFormat="1" ht="12.75">
      <c r="A179" s="47"/>
      <c r="B179" s="65"/>
      <c r="C179" s="2"/>
      <c r="G179" s="188"/>
      <c r="K179" s="94"/>
    </row>
    <row r="180" spans="1:11" s="3" customFormat="1" ht="12.75">
      <c r="A180" s="47"/>
      <c r="B180" s="65"/>
      <c r="C180" s="33"/>
      <c r="G180" s="188"/>
      <c r="K180" s="94"/>
    </row>
    <row r="181" spans="1:11" s="3" customFormat="1" ht="22.5" customHeight="1">
      <c r="A181" s="48"/>
      <c r="B181" s="53"/>
      <c r="C181" s="23"/>
      <c r="G181" s="188"/>
      <c r="K181" s="94"/>
    </row>
    <row r="182" spans="1:11" s="3" customFormat="1" ht="22.5" customHeight="1">
      <c r="A182" s="48"/>
      <c r="B182" s="64"/>
      <c r="G182" s="188"/>
      <c r="K182" s="94"/>
    </row>
    <row r="183" spans="1:11" s="3" customFormat="1" ht="12.75">
      <c r="A183" s="48"/>
      <c r="B183" s="64"/>
      <c r="G183" s="188"/>
      <c r="K183" s="94"/>
    </row>
    <row r="184" spans="1:11" s="3" customFormat="1" ht="12.75">
      <c r="A184" s="48"/>
      <c r="B184" s="64"/>
      <c r="G184" s="188"/>
      <c r="K184" s="94"/>
    </row>
    <row r="185" spans="1:11" s="3" customFormat="1" ht="12.75">
      <c r="A185" s="48"/>
      <c r="B185" s="64"/>
      <c r="G185" s="188"/>
      <c r="K185" s="94"/>
    </row>
    <row r="186" spans="1:11" s="3" customFormat="1" ht="12.75">
      <c r="A186" s="48"/>
      <c r="B186" s="64"/>
      <c r="G186" s="188"/>
      <c r="K186" s="94"/>
    </row>
    <row r="187" spans="1:11" s="3" customFormat="1" ht="12.75">
      <c r="A187" s="48"/>
      <c r="B187" s="64"/>
      <c r="G187" s="188"/>
      <c r="K187" s="94"/>
    </row>
    <row r="188" spans="1:11" s="3" customFormat="1" ht="12.75">
      <c r="A188" s="48"/>
      <c r="B188" s="64"/>
      <c r="G188" s="188"/>
      <c r="K188" s="94"/>
    </row>
    <row r="189" spans="1:11" s="3" customFormat="1" ht="12.75">
      <c r="A189" s="48"/>
      <c r="B189" s="64"/>
      <c r="G189" s="188"/>
      <c r="K189" s="94"/>
    </row>
    <row r="190" spans="1:11" s="3" customFormat="1" ht="12.75">
      <c r="A190" s="48"/>
      <c r="B190" s="64"/>
      <c r="G190" s="188"/>
      <c r="K190" s="94"/>
    </row>
    <row r="191" spans="1:11" s="3" customFormat="1" ht="12.75">
      <c r="A191" s="48"/>
      <c r="B191" s="64"/>
      <c r="G191" s="188"/>
      <c r="K191" s="94"/>
    </row>
    <row r="192" spans="1:11" s="3" customFormat="1" ht="12.75">
      <c r="A192" s="48"/>
      <c r="B192" s="64"/>
      <c r="G192" s="188"/>
      <c r="K192" s="94"/>
    </row>
    <row r="193" spans="1:11" s="3" customFormat="1" ht="12.75">
      <c r="A193" s="48"/>
      <c r="B193" s="64"/>
      <c r="G193" s="188"/>
      <c r="K193" s="94"/>
    </row>
    <row r="194" spans="1:11" s="3" customFormat="1" ht="12.75">
      <c r="A194" s="48"/>
      <c r="B194" s="64"/>
      <c r="G194" s="188"/>
      <c r="K194" s="94"/>
    </row>
    <row r="195" spans="1:11" s="3" customFormat="1" ht="12.75">
      <c r="A195" s="48"/>
      <c r="B195" s="64"/>
      <c r="G195" s="188"/>
      <c r="K195" s="94"/>
    </row>
    <row r="196" spans="1:11" s="3" customFormat="1" ht="12.75">
      <c r="A196" s="48"/>
      <c r="B196" s="64"/>
      <c r="G196" s="188"/>
      <c r="K196" s="94"/>
    </row>
    <row r="197" spans="1:11" s="3" customFormat="1" ht="12.75">
      <c r="A197" s="48"/>
      <c r="B197" s="64"/>
      <c r="G197" s="188"/>
      <c r="K197" s="94"/>
    </row>
    <row r="198" spans="1:11" s="3" customFormat="1" ht="12.75">
      <c r="A198" s="48"/>
      <c r="B198" s="64"/>
      <c r="G198" s="188"/>
      <c r="K198" s="94"/>
    </row>
    <row r="199" spans="1:11" s="3" customFormat="1" ht="12.75">
      <c r="A199" s="48"/>
      <c r="B199" s="64"/>
      <c r="G199" s="188"/>
      <c r="K199" s="94"/>
    </row>
    <row r="200" spans="1:11" s="3" customFormat="1" ht="12.75">
      <c r="A200" s="48"/>
      <c r="B200" s="64"/>
      <c r="G200" s="188"/>
      <c r="K200" s="94"/>
    </row>
    <row r="201" spans="1:11" s="3" customFormat="1" ht="12.75">
      <c r="A201" s="48"/>
      <c r="B201" s="64"/>
      <c r="G201" s="188"/>
      <c r="K201" s="94"/>
    </row>
    <row r="202" spans="1:11" s="3" customFormat="1" ht="12.75">
      <c r="A202" s="48"/>
      <c r="B202" s="64"/>
      <c r="G202" s="188"/>
      <c r="K202" s="94"/>
    </row>
    <row r="203" spans="1:11" s="3" customFormat="1" ht="12.75">
      <c r="A203" s="48"/>
      <c r="B203" s="64"/>
      <c r="G203" s="188"/>
      <c r="K203" s="94"/>
    </row>
    <row r="204" spans="1:11" s="3" customFormat="1" ht="12.75">
      <c r="A204" s="48"/>
      <c r="B204" s="64"/>
      <c r="G204" s="188"/>
      <c r="K204" s="94"/>
    </row>
    <row r="205" spans="1:11" s="3" customFormat="1" ht="12.75">
      <c r="A205" s="48"/>
      <c r="B205" s="64"/>
      <c r="G205" s="188"/>
      <c r="K205" s="94"/>
    </row>
    <row r="206" spans="1:11" s="3" customFormat="1" ht="12.75">
      <c r="A206" s="48"/>
      <c r="B206" s="64"/>
      <c r="G206" s="188"/>
      <c r="K206" s="94"/>
    </row>
    <row r="207" spans="1:11" s="3" customFormat="1" ht="12.75">
      <c r="A207" s="48"/>
      <c r="B207" s="64"/>
      <c r="G207" s="188"/>
      <c r="K207" s="94"/>
    </row>
    <row r="208" spans="1:11" s="3" customFormat="1" ht="12.75">
      <c r="A208" s="48"/>
      <c r="B208" s="64"/>
      <c r="G208" s="188"/>
      <c r="K208" s="94"/>
    </row>
    <row r="209" spans="1:11" s="3" customFormat="1" ht="12.75">
      <c r="A209" s="48"/>
      <c r="B209" s="64"/>
      <c r="G209" s="188"/>
      <c r="K209" s="94"/>
    </row>
    <row r="210" spans="1:11" s="3" customFormat="1" ht="12.75">
      <c r="A210" s="48"/>
      <c r="B210" s="64"/>
      <c r="G210" s="188"/>
      <c r="K210" s="94"/>
    </row>
    <row r="211" spans="1:11" s="3" customFormat="1" ht="12.75">
      <c r="A211" s="48"/>
      <c r="B211" s="64"/>
      <c r="G211" s="188"/>
      <c r="K211" s="94"/>
    </row>
    <row r="212" spans="1:11" s="3" customFormat="1" ht="12.75">
      <c r="A212" s="48"/>
      <c r="B212" s="64"/>
      <c r="G212" s="188"/>
      <c r="K212" s="94"/>
    </row>
    <row r="213" spans="1:11" s="3" customFormat="1" ht="12.75">
      <c r="A213" s="48"/>
      <c r="B213" s="64"/>
      <c r="G213" s="188"/>
      <c r="K213" s="94"/>
    </row>
    <row r="214" spans="1:11" s="3" customFormat="1" ht="12.75">
      <c r="A214" s="48"/>
      <c r="B214" s="64"/>
      <c r="G214" s="188"/>
      <c r="K214" s="94"/>
    </row>
    <row r="215" spans="1:11" s="3" customFormat="1" ht="12.75">
      <c r="A215" s="48"/>
      <c r="B215" s="64"/>
      <c r="G215" s="188"/>
      <c r="K215" s="94"/>
    </row>
    <row r="216" spans="1:11" s="3" customFormat="1" ht="12.75">
      <c r="A216" s="48"/>
      <c r="B216" s="64"/>
      <c r="G216" s="188"/>
      <c r="K216" s="94"/>
    </row>
    <row r="217" spans="1:11" s="3" customFormat="1" ht="12.75">
      <c r="A217" s="48"/>
      <c r="B217" s="64"/>
      <c r="G217" s="188"/>
      <c r="K217" s="94"/>
    </row>
    <row r="218" spans="1:11" s="3" customFormat="1" ht="12.75">
      <c r="A218" s="48"/>
      <c r="B218" s="64"/>
      <c r="G218" s="188"/>
      <c r="K218" s="94"/>
    </row>
    <row r="219" spans="1:11" s="3" customFormat="1" ht="12.75">
      <c r="A219" s="48"/>
      <c r="B219" s="64"/>
      <c r="G219" s="188"/>
      <c r="K219" s="94"/>
    </row>
    <row r="220" spans="1:11" s="3" customFormat="1" ht="12.75">
      <c r="A220" s="48"/>
      <c r="B220" s="64"/>
      <c r="G220" s="188"/>
      <c r="K220" s="94"/>
    </row>
    <row r="221" spans="1:11" s="3" customFormat="1" ht="12.75">
      <c r="A221" s="48"/>
      <c r="B221" s="64"/>
      <c r="G221" s="188"/>
      <c r="K221" s="94"/>
    </row>
    <row r="222" spans="1:11" s="3" customFormat="1" ht="12.75">
      <c r="A222" s="48"/>
      <c r="B222" s="64"/>
      <c r="G222" s="188"/>
      <c r="K222" s="94"/>
    </row>
    <row r="223" spans="1:11" s="3" customFormat="1" ht="12.75">
      <c r="A223" s="48"/>
      <c r="B223" s="64"/>
      <c r="G223" s="188"/>
      <c r="K223" s="94"/>
    </row>
    <row r="224" spans="1:11" s="3" customFormat="1" ht="12.75">
      <c r="A224" s="48"/>
      <c r="B224" s="64"/>
      <c r="G224" s="188"/>
      <c r="K224" s="94"/>
    </row>
    <row r="225" spans="1:11" s="3" customFormat="1" ht="12.75">
      <c r="A225" s="48"/>
      <c r="B225" s="64"/>
      <c r="G225" s="188"/>
      <c r="K225" s="94"/>
    </row>
    <row r="226" spans="1:11" s="3" customFormat="1" ht="12.75">
      <c r="A226" s="48"/>
      <c r="B226" s="64"/>
      <c r="G226" s="188"/>
      <c r="K226" s="94"/>
    </row>
    <row r="227" spans="1:11" s="3" customFormat="1" ht="12.75">
      <c r="A227" s="48"/>
      <c r="B227" s="64"/>
      <c r="G227" s="188"/>
      <c r="K227" s="94"/>
    </row>
    <row r="228" spans="1:11" s="3" customFormat="1" ht="12.75">
      <c r="A228" s="48"/>
      <c r="B228" s="64"/>
      <c r="G228" s="188"/>
      <c r="K228" s="94"/>
    </row>
    <row r="229" spans="1:11" s="3" customFormat="1" ht="12.75">
      <c r="A229" s="48"/>
      <c r="B229" s="64"/>
      <c r="G229" s="188"/>
      <c r="K229" s="94"/>
    </row>
    <row r="230" spans="1:11" s="3" customFormat="1" ht="12.75">
      <c r="A230" s="48"/>
      <c r="B230" s="64"/>
      <c r="G230" s="188"/>
      <c r="K230" s="94"/>
    </row>
    <row r="231" spans="1:11" s="3" customFormat="1" ht="12.75">
      <c r="A231" s="48"/>
      <c r="B231" s="64"/>
      <c r="G231" s="188"/>
      <c r="K231" s="94"/>
    </row>
    <row r="232" spans="1:11" s="3" customFormat="1" ht="12.75">
      <c r="A232" s="48"/>
      <c r="B232" s="64"/>
      <c r="G232" s="188"/>
      <c r="K232" s="94"/>
    </row>
    <row r="233" spans="1:11" s="3" customFormat="1" ht="12.75">
      <c r="A233" s="48"/>
      <c r="B233" s="64"/>
      <c r="G233" s="188"/>
      <c r="K233" s="94"/>
    </row>
    <row r="234" spans="1:11" s="3" customFormat="1" ht="12.75">
      <c r="A234" s="48"/>
      <c r="B234" s="64"/>
      <c r="G234" s="188"/>
      <c r="K234" s="94"/>
    </row>
    <row r="235" spans="1:11" s="3" customFormat="1" ht="12.75">
      <c r="A235" s="48"/>
      <c r="B235" s="64"/>
      <c r="G235" s="188"/>
      <c r="K235" s="94"/>
    </row>
    <row r="236" spans="1:11" s="3" customFormat="1" ht="12.75">
      <c r="A236" s="48"/>
      <c r="B236" s="64"/>
      <c r="G236" s="188"/>
      <c r="K236" s="94"/>
    </row>
    <row r="237" spans="1:11" s="3" customFormat="1" ht="12.75">
      <c r="A237" s="48"/>
      <c r="B237" s="64"/>
      <c r="G237" s="188"/>
      <c r="K237" s="94"/>
    </row>
    <row r="238" spans="1:11" s="3" customFormat="1" ht="12.75">
      <c r="A238" s="48"/>
      <c r="B238" s="64"/>
      <c r="G238" s="188"/>
      <c r="K238" s="94"/>
    </row>
    <row r="239" spans="1:11" s="3" customFormat="1" ht="12.75">
      <c r="A239" s="48"/>
      <c r="B239" s="64"/>
      <c r="G239" s="188"/>
      <c r="K239" s="94"/>
    </row>
    <row r="240" spans="1:11" s="3" customFormat="1" ht="12.75">
      <c r="A240" s="48"/>
      <c r="B240" s="64"/>
      <c r="G240" s="188"/>
      <c r="K240" s="94"/>
    </row>
    <row r="241" spans="1:11" s="3" customFormat="1" ht="12.75">
      <c r="A241" s="48"/>
      <c r="B241" s="64"/>
      <c r="G241" s="188"/>
      <c r="K241" s="94"/>
    </row>
    <row r="242" spans="1:11" s="3" customFormat="1" ht="12.75">
      <c r="A242" s="48"/>
      <c r="B242" s="64"/>
      <c r="G242" s="188"/>
      <c r="K242" s="94"/>
    </row>
    <row r="243" spans="1:11" s="3" customFormat="1" ht="12.75">
      <c r="A243" s="48"/>
      <c r="B243" s="64"/>
      <c r="G243" s="188"/>
      <c r="K243" s="94"/>
    </row>
    <row r="244" spans="1:11" s="3" customFormat="1" ht="12.75">
      <c r="A244" s="48"/>
      <c r="B244" s="64"/>
      <c r="G244" s="188"/>
      <c r="K244" s="94"/>
    </row>
    <row r="245" spans="1:11" s="3" customFormat="1" ht="12.75">
      <c r="A245" s="48"/>
      <c r="B245" s="64"/>
      <c r="G245" s="188"/>
      <c r="K245" s="94"/>
    </row>
    <row r="246" spans="1:11" s="3" customFormat="1" ht="12.75">
      <c r="A246" s="48"/>
      <c r="B246" s="64"/>
      <c r="G246" s="188"/>
      <c r="K246" s="94"/>
    </row>
    <row r="247" spans="1:11" s="3" customFormat="1" ht="12.75">
      <c r="A247" s="48"/>
      <c r="B247" s="64"/>
      <c r="G247" s="188"/>
      <c r="K247" s="94"/>
    </row>
    <row r="248" spans="1:11" s="3" customFormat="1" ht="12.75">
      <c r="A248" s="48"/>
      <c r="B248" s="64"/>
      <c r="G248" s="188"/>
      <c r="K248" s="94"/>
    </row>
    <row r="249" spans="1:11" s="3" customFormat="1" ht="12.75">
      <c r="A249" s="48"/>
      <c r="B249" s="64"/>
      <c r="G249" s="188"/>
      <c r="K249" s="94"/>
    </row>
    <row r="250" spans="1:11" s="3" customFormat="1" ht="12.75">
      <c r="A250" s="48"/>
      <c r="B250" s="64"/>
      <c r="G250" s="188"/>
      <c r="K250" s="94"/>
    </row>
    <row r="251" spans="1:11" s="3" customFormat="1" ht="12.75">
      <c r="A251" s="48"/>
      <c r="B251" s="64"/>
      <c r="G251" s="188"/>
      <c r="K251" s="94"/>
    </row>
    <row r="252" spans="1:11" s="3" customFormat="1" ht="12.75">
      <c r="A252" s="48"/>
      <c r="B252" s="64"/>
      <c r="G252" s="188"/>
      <c r="K252" s="94"/>
    </row>
    <row r="253" spans="1:11" s="3" customFormat="1" ht="12.75">
      <c r="A253" s="48"/>
      <c r="B253" s="64"/>
      <c r="G253" s="188"/>
      <c r="K253" s="94"/>
    </row>
    <row r="254" spans="1:11" s="3" customFormat="1" ht="12.75">
      <c r="A254" s="48"/>
      <c r="B254" s="64"/>
      <c r="G254" s="188"/>
      <c r="K254" s="94"/>
    </row>
    <row r="255" spans="1:11" s="3" customFormat="1" ht="12.75">
      <c r="A255" s="48"/>
      <c r="B255" s="64"/>
      <c r="G255" s="188"/>
      <c r="K255" s="94"/>
    </row>
    <row r="256" spans="1:11" s="3" customFormat="1" ht="12.75">
      <c r="A256" s="48"/>
      <c r="B256" s="64"/>
      <c r="G256" s="188"/>
      <c r="K256" s="94"/>
    </row>
    <row r="257" spans="1:11" s="3" customFormat="1" ht="12.75">
      <c r="A257" s="48"/>
      <c r="B257" s="64"/>
      <c r="G257" s="188"/>
      <c r="K257" s="94"/>
    </row>
    <row r="258" spans="1:11" s="3" customFormat="1" ht="12.75">
      <c r="A258" s="48"/>
      <c r="B258" s="64"/>
      <c r="G258" s="188"/>
      <c r="K258" s="94"/>
    </row>
    <row r="259" spans="1:11" s="3" customFormat="1" ht="12.75">
      <c r="A259" s="48"/>
      <c r="B259" s="64"/>
      <c r="G259" s="188"/>
      <c r="K259" s="94"/>
    </row>
    <row r="260" spans="1:11" s="3" customFormat="1" ht="12.75">
      <c r="A260" s="48"/>
      <c r="B260" s="64"/>
      <c r="G260" s="188"/>
      <c r="K260" s="94"/>
    </row>
    <row r="261" spans="1:11" s="3" customFormat="1" ht="12.75">
      <c r="A261" s="48"/>
      <c r="B261" s="64"/>
      <c r="G261" s="188"/>
      <c r="K261" s="94"/>
    </row>
    <row r="262" spans="1:11" s="3" customFormat="1" ht="12.75">
      <c r="A262" s="48"/>
      <c r="B262" s="64"/>
      <c r="G262" s="188"/>
      <c r="K262" s="94"/>
    </row>
    <row r="263" spans="1:11" s="3" customFormat="1" ht="12.75">
      <c r="A263" s="48"/>
      <c r="B263" s="64"/>
      <c r="G263" s="188"/>
      <c r="K263" s="94"/>
    </row>
    <row r="264" spans="1:11" s="3" customFormat="1" ht="12.75">
      <c r="A264" s="48"/>
      <c r="B264" s="64"/>
      <c r="G264" s="188"/>
      <c r="K264" s="94"/>
    </row>
    <row r="265" spans="1:11" s="3" customFormat="1" ht="12.75">
      <c r="A265" s="48"/>
      <c r="B265" s="64"/>
      <c r="G265" s="188"/>
      <c r="K265" s="94"/>
    </row>
    <row r="266" spans="1:11" s="3" customFormat="1" ht="12.75">
      <c r="A266" s="48"/>
      <c r="B266" s="64"/>
      <c r="G266" s="188"/>
      <c r="K266" s="94"/>
    </row>
    <row r="267" spans="1:11" s="3" customFormat="1" ht="12.75">
      <c r="A267" s="48"/>
      <c r="B267" s="64"/>
      <c r="G267" s="188"/>
      <c r="K267" s="94"/>
    </row>
    <row r="268" spans="1:11" s="3" customFormat="1" ht="12.75">
      <c r="A268" s="48"/>
      <c r="B268" s="64"/>
      <c r="G268" s="188"/>
      <c r="K268" s="94"/>
    </row>
    <row r="269" spans="1:11" s="3" customFormat="1" ht="12.75">
      <c r="A269" s="48"/>
      <c r="B269" s="64"/>
      <c r="G269" s="188"/>
      <c r="K269" s="94"/>
    </row>
    <row r="270" spans="1:11" s="3" customFormat="1" ht="12.75">
      <c r="A270" s="48"/>
      <c r="B270" s="64"/>
      <c r="G270" s="188"/>
      <c r="K270" s="94"/>
    </row>
    <row r="271" spans="1:11" s="3" customFormat="1" ht="12.75">
      <c r="A271" s="48"/>
      <c r="B271" s="64"/>
      <c r="G271" s="188"/>
      <c r="K271" s="94"/>
    </row>
    <row r="272" spans="1:11" s="3" customFormat="1" ht="12.75">
      <c r="A272" s="48"/>
      <c r="B272" s="64"/>
      <c r="G272" s="188"/>
      <c r="K272" s="94"/>
    </row>
    <row r="273" spans="1:11" s="3" customFormat="1" ht="12.75">
      <c r="A273" s="48"/>
      <c r="B273" s="64"/>
      <c r="G273" s="188"/>
      <c r="K273" s="94"/>
    </row>
    <row r="274" spans="1:11" s="3" customFormat="1" ht="12.75">
      <c r="A274" s="48"/>
      <c r="B274" s="64"/>
      <c r="G274" s="188"/>
      <c r="K274" s="94"/>
    </row>
    <row r="275" spans="1:11" s="3" customFormat="1" ht="12.75">
      <c r="A275" s="48"/>
      <c r="B275" s="64"/>
      <c r="G275" s="188"/>
      <c r="K275" s="94"/>
    </row>
    <row r="276" spans="1:11" s="3" customFormat="1" ht="12.75">
      <c r="A276" s="48"/>
      <c r="B276" s="64"/>
      <c r="G276" s="188"/>
      <c r="K276" s="94"/>
    </row>
    <row r="277" spans="1:11" s="3" customFormat="1" ht="12.75">
      <c r="A277" s="48"/>
      <c r="B277" s="64"/>
      <c r="G277" s="188"/>
      <c r="K277" s="94"/>
    </row>
    <row r="278" spans="1:11" s="3" customFormat="1" ht="12.75">
      <c r="A278" s="48"/>
      <c r="B278" s="64"/>
      <c r="G278" s="188"/>
      <c r="K278" s="94"/>
    </row>
    <row r="279" spans="1:11" s="3" customFormat="1" ht="12.75">
      <c r="A279" s="48"/>
      <c r="B279" s="64"/>
      <c r="G279" s="188"/>
      <c r="K279" s="94"/>
    </row>
    <row r="280" spans="1:11" s="3" customFormat="1" ht="12.75">
      <c r="A280" s="48"/>
      <c r="B280" s="64"/>
      <c r="G280" s="188"/>
      <c r="K280" s="94"/>
    </row>
    <row r="281" spans="1:11" s="3" customFormat="1" ht="12.75">
      <c r="A281" s="48"/>
      <c r="B281" s="64"/>
      <c r="G281" s="188"/>
      <c r="K281" s="94"/>
    </row>
    <row r="282" spans="1:11" s="3" customFormat="1" ht="12.75">
      <c r="A282" s="48"/>
      <c r="B282" s="64"/>
      <c r="G282" s="188"/>
      <c r="K282" s="94"/>
    </row>
    <row r="283" spans="1:11" s="3" customFormat="1" ht="12.75">
      <c r="A283" s="48"/>
      <c r="B283" s="64"/>
      <c r="G283" s="188"/>
      <c r="K283" s="94"/>
    </row>
    <row r="284" spans="1:11" s="3" customFormat="1" ht="12.75">
      <c r="A284" s="48"/>
      <c r="B284" s="64"/>
      <c r="G284" s="188"/>
      <c r="K284" s="94"/>
    </row>
    <row r="285" spans="1:11" s="3" customFormat="1" ht="12.75">
      <c r="A285" s="48"/>
      <c r="B285" s="64"/>
      <c r="G285" s="188"/>
      <c r="K285" s="94"/>
    </row>
    <row r="286" spans="1:11" s="3" customFormat="1" ht="12.75">
      <c r="A286" s="48"/>
      <c r="B286" s="64"/>
      <c r="G286" s="188"/>
      <c r="K286" s="94"/>
    </row>
    <row r="287" spans="1:11" s="3" customFormat="1" ht="12.75">
      <c r="A287" s="48"/>
      <c r="B287" s="64"/>
      <c r="G287" s="188"/>
      <c r="K287" s="94"/>
    </row>
    <row r="288" spans="1:11" s="3" customFormat="1" ht="12.75">
      <c r="A288" s="48"/>
      <c r="B288" s="64"/>
      <c r="G288" s="188"/>
      <c r="K288" s="94"/>
    </row>
    <row r="289" spans="1:11" s="3" customFormat="1" ht="12.75">
      <c r="A289" s="48"/>
      <c r="B289" s="64"/>
      <c r="G289" s="188"/>
      <c r="K289" s="94"/>
    </row>
    <row r="290" spans="1:11" s="3" customFormat="1" ht="12.75">
      <c r="A290" s="48"/>
      <c r="B290" s="64"/>
      <c r="G290" s="188"/>
      <c r="K290" s="94"/>
    </row>
    <row r="291" spans="1:11" s="3" customFormat="1" ht="12.75">
      <c r="A291" s="48"/>
      <c r="B291" s="64"/>
      <c r="G291" s="188"/>
      <c r="K291" s="94"/>
    </row>
    <row r="292" spans="1:11" s="3" customFormat="1" ht="12.75">
      <c r="A292" s="48"/>
      <c r="B292" s="64"/>
      <c r="G292" s="188"/>
      <c r="K292" s="94"/>
    </row>
    <row r="293" spans="1:11" s="3" customFormat="1" ht="12.75">
      <c r="A293" s="48"/>
      <c r="B293" s="64"/>
      <c r="G293" s="188"/>
      <c r="K293" s="94"/>
    </row>
    <row r="294" spans="1:11" s="3" customFormat="1" ht="12.75">
      <c r="A294" s="48"/>
      <c r="B294" s="64"/>
      <c r="G294" s="188"/>
      <c r="K294" s="94"/>
    </row>
    <row r="295" spans="1:11" s="3" customFormat="1" ht="12.75">
      <c r="A295" s="48"/>
      <c r="B295" s="64"/>
      <c r="G295" s="188"/>
      <c r="K295" s="94"/>
    </row>
    <row r="296" spans="1:11" s="3" customFormat="1" ht="12.75">
      <c r="A296" s="48"/>
      <c r="B296" s="64"/>
      <c r="G296" s="188"/>
      <c r="K296" s="94"/>
    </row>
    <row r="297" spans="1:11" s="3" customFormat="1" ht="12.75">
      <c r="A297" s="48"/>
      <c r="B297" s="64"/>
      <c r="G297" s="188"/>
      <c r="K297" s="94"/>
    </row>
    <row r="298" spans="1:11" s="3" customFormat="1" ht="12.75">
      <c r="A298" s="48"/>
      <c r="B298" s="64"/>
      <c r="G298" s="188"/>
      <c r="K298" s="94"/>
    </row>
    <row r="299" spans="1:11" s="3" customFormat="1" ht="12.75">
      <c r="A299" s="48"/>
      <c r="B299" s="64"/>
      <c r="G299" s="188"/>
      <c r="K299" s="94"/>
    </row>
    <row r="300" spans="1:11" s="3" customFormat="1" ht="12.75">
      <c r="A300" s="48"/>
      <c r="B300" s="64"/>
      <c r="G300" s="188"/>
      <c r="K300" s="94"/>
    </row>
    <row r="301" spans="1:11" s="3" customFormat="1" ht="12.75">
      <c r="A301" s="48"/>
      <c r="B301" s="64"/>
      <c r="G301" s="188"/>
      <c r="K301" s="94"/>
    </row>
    <row r="302" spans="1:11" s="3" customFormat="1" ht="12.75">
      <c r="A302" s="48"/>
      <c r="B302" s="64"/>
      <c r="G302" s="188"/>
      <c r="K302" s="94"/>
    </row>
    <row r="303" spans="1:11" s="3" customFormat="1" ht="12.75">
      <c r="A303" s="48"/>
      <c r="B303" s="64"/>
      <c r="G303" s="188"/>
      <c r="K303" s="94"/>
    </row>
    <row r="304" spans="1:11" s="3" customFormat="1" ht="12.75">
      <c r="A304" s="48"/>
      <c r="B304" s="64"/>
      <c r="G304" s="188"/>
      <c r="K304" s="94"/>
    </row>
    <row r="305" spans="1:11" s="3" customFormat="1" ht="12.75">
      <c r="A305" s="48"/>
      <c r="B305" s="64"/>
      <c r="G305" s="188"/>
      <c r="K305" s="94"/>
    </row>
    <row r="306" spans="1:11" s="3" customFormat="1" ht="12.75">
      <c r="A306" s="48"/>
      <c r="B306" s="64"/>
      <c r="G306" s="188"/>
      <c r="K306" s="94"/>
    </row>
    <row r="307" spans="1:11" s="3" customFormat="1" ht="12.75">
      <c r="A307" s="48"/>
      <c r="B307" s="64"/>
      <c r="G307" s="188"/>
      <c r="K307" s="94"/>
    </row>
    <row r="308" spans="1:11" s="3" customFormat="1" ht="12.75">
      <c r="A308" s="48"/>
      <c r="B308" s="64"/>
      <c r="G308" s="188"/>
      <c r="K308" s="94"/>
    </row>
    <row r="309" spans="1:11" s="3" customFormat="1" ht="12.75">
      <c r="A309" s="48"/>
      <c r="B309" s="64"/>
      <c r="G309" s="188"/>
      <c r="K309" s="94"/>
    </row>
    <row r="310" spans="1:11" s="3" customFormat="1" ht="12.75">
      <c r="A310" s="48"/>
      <c r="B310" s="64"/>
      <c r="G310" s="188"/>
      <c r="K310" s="94"/>
    </row>
    <row r="311" spans="1:11" s="3" customFormat="1" ht="12.75">
      <c r="A311" s="48"/>
      <c r="B311" s="64"/>
      <c r="G311" s="188"/>
      <c r="K311" s="94"/>
    </row>
    <row r="312" spans="1:11" s="3" customFormat="1" ht="12.75">
      <c r="A312" s="48"/>
      <c r="B312" s="64"/>
      <c r="G312" s="188"/>
      <c r="K312" s="94"/>
    </row>
    <row r="313" spans="1:11" s="3" customFormat="1" ht="12.75">
      <c r="A313" s="48"/>
      <c r="B313" s="64"/>
      <c r="G313" s="188"/>
      <c r="K313" s="94"/>
    </row>
    <row r="314" spans="1:11" s="3" customFormat="1" ht="12.75">
      <c r="A314" s="48"/>
      <c r="B314" s="64"/>
      <c r="G314" s="188"/>
      <c r="K314" s="94"/>
    </row>
    <row r="315" spans="1:11" s="3" customFormat="1" ht="12.75">
      <c r="A315" s="48"/>
      <c r="B315" s="64"/>
      <c r="G315" s="188"/>
      <c r="K315" s="94"/>
    </row>
    <row r="316" spans="1:11" s="3" customFormat="1" ht="12.75">
      <c r="A316" s="48"/>
      <c r="B316" s="64"/>
      <c r="G316" s="188"/>
      <c r="K316" s="94"/>
    </row>
    <row r="317" spans="1:11" s="3" customFormat="1" ht="12.75">
      <c r="A317" s="48"/>
      <c r="B317" s="64"/>
      <c r="G317" s="188"/>
      <c r="K317" s="94"/>
    </row>
    <row r="318" spans="1:11" s="3" customFormat="1" ht="12.75">
      <c r="A318" s="48"/>
      <c r="B318" s="64"/>
      <c r="G318" s="188"/>
      <c r="K318" s="94"/>
    </row>
    <row r="319" spans="1:11" s="3" customFormat="1" ht="12.75">
      <c r="A319" s="48"/>
      <c r="B319" s="64"/>
      <c r="G319" s="188"/>
      <c r="K319" s="94"/>
    </row>
    <row r="320" spans="1:11" s="3" customFormat="1" ht="12.75">
      <c r="A320" s="48"/>
      <c r="B320" s="64"/>
      <c r="G320" s="188"/>
      <c r="K320" s="94"/>
    </row>
    <row r="321" spans="1:11" s="3" customFormat="1" ht="12.75">
      <c r="A321" s="48"/>
      <c r="B321" s="64"/>
      <c r="G321" s="188"/>
      <c r="K321" s="94"/>
    </row>
    <row r="322" spans="1:11" s="3" customFormat="1" ht="12.75">
      <c r="A322" s="48"/>
      <c r="B322" s="64"/>
      <c r="G322" s="188"/>
      <c r="K322" s="94"/>
    </row>
    <row r="323" spans="1:11" s="3" customFormat="1" ht="12.75">
      <c r="A323" s="48"/>
      <c r="B323" s="64"/>
      <c r="G323" s="188"/>
      <c r="K323" s="94"/>
    </row>
    <row r="324" spans="1:11" s="3" customFormat="1" ht="12.75">
      <c r="A324" s="48"/>
      <c r="B324" s="64"/>
      <c r="G324" s="188"/>
      <c r="K324" s="94"/>
    </row>
    <row r="325" spans="1:11" s="3" customFormat="1" ht="12.75">
      <c r="A325" s="48"/>
      <c r="B325" s="64"/>
      <c r="G325" s="188"/>
      <c r="K325" s="94"/>
    </row>
    <row r="326" spans="1:11" s="3" customFormat="1" ht="12.75">
      <c r="A326" s="48"/>
      <c r="B326" s="64"/>
      <c r="G326" s="188"/>
      <c r="K326" s="94"/>
    </row>
    <row r="327" spans="1:11" s="3" customFormat="1" ht="12.75">
      <c r="A327" s="48"/>
      <c r="B327" s="64"/>
      <c r="G327" s="188"/>
      <c r="K327" s="94"/>
    </row>
    <row r="328" spans="1:11" s="3" customFormat="1" ht="12.75">
      <c r="A328" s="48"/>
      <c r="B328" s="64"/>
      <c r="G328" s="188"/>
      <c r="K328" s="94"/>
    </row>
    <row r="329" spans="1:11" s="3" customFormat="1" ht="12.75">
      <c r="A329" s="48"/>
      <c r="B329" s="64"/>
      <c r="G329" s="188"/>
      <c r="K329" s="94"/>
    </row>
    <row r="330" spans="1:11" s="3" customFormat="1" ht="12.75">
      <c r="A330" s="48"/>
      <c r="B330" s="64"/>
      <c r="G330" s="188"/>
      <c r="K330" s="94"/>
    </row>
    <row r="331" spans="1:11" s="3" customFormat="1" ht="12.75">
      <c r="A331" s="48"/>
      <c r="B331" s="64"/>
      <c r="G331" s="188"/>
      <c r="K331" s="94"/>
    </row>
    <row r="332" spans="1:11" s="3" customFormat="1" ht="12.75">
      <c r="A332" s="48"/>
      <c r="B332" s="64"/>
      <c r="G332" s="188"/>
      <c r="K332" s="94"/>
    </row>
    <row r="333" spans="1:11" s="3" customFormat="1" ht="12.75">
      <c r="A333" s="48"/>
      <c r="B333" s="64"/>
      <c r="G333" s="188"/>
      <c r="K333" s="94"/>
    </row>
    <row r="334" spans="1:11" s="3" customFormat="1" ht="12.75">
      <c r="A334" s="48"/>
      <c r="B334" s="64"/>
      <c r="G334" s="188"/>
      <c r="K334" s="94"/>
    </row>
    <row r="335" spans="1:11" s="3" customFormat="1" ht="12.75">
      <c r="A335" s="48"/>
      <c r="B335" s="64"/>
      <c r="G335" s="188"/>
      <c r="K335" s="94"/>
    </row>
    <row r="336" spans="1:11" s="3" customFormat="1" ht="12.75">
      <c r="A336" s="48"/>
      <c r="B336" s="64"/>
      <c r="G336" s="188"/>
      <c r="K336" s="94"/>
    </row>
    <row r="337" spans="1:11" s="3" customFormat="1" ht="12.75">
      <c r="A337" s="48"/>
      <c r="B337" s="64"/>
      <c r="G337" s="188"/>
      <c r="K337" s="94"/>
    </row>
    <row r="338" spans="1:11" s="3" customFormat="1" ht="12.75">
      <c r="A338" s="48"/>
      <c r="B338" s="64"/>
      <c r="G338" s="188"/>
      <c r="K338" s="94"/>
    </row>
    <row r="339" spans="1:11" s="3" customFormat="1" ht="12.75">
      <c r="A339" s="48"/>
      <c r="B339" s="64"/>
      <c r="G339" s="188"/>
      <c r="K339" s="94"/>
    </row>
    <row r="340" spans="1:11" s="3" customFormat="1" ht="12.75">
      <c r="A340" s="48"/>
      <c r="B340" s="64"/>
      <c r="G340" s="188"/>
      <c r="K340" s="94"/>
    </row>
    <row r="341" spans="1:11" s="3" customFormat="1" ht="12.75">
      <c r="A341" s="48"/>
      <c r="B341" s="64"/>
      <c r="G341" s="188"/>
      <c r="K341" s="94"/>
    </row>
    <row r="342" spans="1:11" s="3" customFormat="1" ht="12.75">
      <c r="A342" s="48"/>
      <c r="B342" s="64"/>
      <c r="G342" s="188"/>
      <c r="K342" s="94"/>
    </row>
    <row r="343" spans="1:11" s="3" customFormat="1" ht="12.75">
      <c r="A343" s="48"/>
      <c r="B343" s="64"/>
      <c r="G343" s="188"/>
      <c r="K343" s="94"/>
    </row>
    <row r="344" spans="1:11" s="3" customFormat="1" ht="12.75">
      <c r="A344" s="48"/>
      <c r="B344" s="64"/>
      <c r="G344" s="188"/>
      <c r="K344" s="94"/>
    </row>
    <row r="345" spans="1:11" s="3" customFormat="1" ht="12.75">
      <c r="A345" s="48"/>
      <c r="B345" s="64"/>
      <c r="G345" s="188"/>
      <c r="K345" s="94"/>
    </row>
    <row r="346" spans="1:11" s="3" customFormat="1" ht="12.75">
      <c r="A346" s="48"/>
      <c r="B346" s="64"/>
      <c r="G346" s="188"/>
      <c r="K346" s="94"/>
    </row>
    <row r="347" spans="1:11" s="3" customFormat="1" ht="12.75">
      <c r="A347" s="48"/>
      <c r="B347" s="64"/>
      <c r="G347" s="188"/>
      <c r="K347" s="94"/>
    </row>
    <row r="348" spans="1:11" s="3" customFormat="1" ht="12.75">
      <c r="A348" s="48"/>
      <c r="B348" s="64"/>
      <c r="G348" s="188"/>
      <c r="K348" s="94"/>
    </row>
    <row r="349" spans="1:11" s="3" customFormat="1" ht="12.75">
      <c r="A349" s="48"/>
      <c r="B349" s="64"/>
      <c r="G349" s="188"/>
      <c r="K349" s="94"/>
    </row>
    <row r="350" spans="1:11" s="3" customFormat="1" ht="12.75">
      <c r="A350" s="48"/>
      <c r="B350" s="64"/>
      <c r="G350" s="188"/>
      <c r="K350" s="94"/>
    </row>
    <row r="351" spans="1:11" s="3" customFormat="1" ht="12.75">
      <c r="A351" s="48"/>
      <c r="B351" s="64"/>
      <c r="G351" s="188"/>
      <c r="K351" s="94"/>
    </row>
    <row r="352" spans="1:11" s="3" customFormat="1" ht="12.75">
      <c r="A352" s="48"/>
      <c r="B352" s="64"/>
      <c r="G352" s="188"/>
      <c r="K352" s="94"/>
    </row>
    <row r="353" spans="1:11" s="3" customFormat="1" ht="12.75">
      <c r="A353" s="48"/>
      <c r="B353" s="64"/>
      <c r="G353" s="188"/>
      <c r="K353" s="94"/>
    </row>
    <row r="354" spans="1:11" s="3" customFormat="1" ht="12.75">
      <c r="A354" s="48"/>
      <c r="B354" s="64"/>
      <c r="G354" s="188"/>
      <c r="K354" s="94"/>
    </row>
    <row r="355" spans="1:11" s="3" customFormat="1" ht="12.75">
      <c r="A355" s="48"/>
      <c r="B355" s="64"/>
      <c r="G355" s="188"/>
      <c r="K355" s="94"/>
    </row>
    <row r="356" spans="1:11" s="3" customFormat="1" ht="12.75">
      <c r="A356" s="48"/>
      <c r="B356" s="64"/>
      <c r="G356" s="188"/>
      <c r="K356" s="94"/>
    </row>
    <row r="357" spans="1:11" s="3" customFormat="1" ht="12.75">
      <c r="A357" s="48"/>
      <c r="B357" s="64"/>
      <c r="G357" s="188"/>
      <c r="K357" s="94"/>
    </row>
    <row r="358" spans="1:11" s="3" customFormat="1" ht="12.75">
      <c r="A358" s="48"/>
      <c r="B358" s="64"/>
      <c r="G358" s="188"/>
      <c r="K358" s="94"/>
    </row>
    <row r="359" spans="1:11" s="3" customFormat="1" ht="12.75">
      <c r="A359" s="48"/>
      <c r="B359" s="64"/>
      <c r="G359" s="188"/>
      <c r="K359" s="94"/>
    </row>
    <row r="360" spans="1:11" s="3" customFormat="1" ht="12.75">
      <c r="A360" s="48"/>
      <c r="B360" s="64"/>
      <c r="G360" s="188"/>
      <c r="K360" s="94"/>
    </row>
    <row r="361" spans="1:11" s="3" customFormat="1" ht="12.75">
      <c r="A361" s="48"/>
      <c r="B361" s="64"/>
      <c r="G361" s="188"/>
      <c r="K361" s="94"/>
    </row>
    <row r="362" spans="1:11" s="3" customFormat="1" ht="12.75">
      <c r="A362" s="48"/>
      <c r="B362" s="64"/>
      <c r="G362" s="188"/>
      <c r="K362" s="94"/>
    </row>
    <row r="363" spans="1:11" s="3" customFormat="1" ht="12.75">
      <c r="A363" s="48"/>
      <c r="B363" s="64"/>
      <c r="G363" s="188"/>
      <c r="K363" s="94"/>
    </row>
    <row r="364" spans="1:11" s="3" customFormat="1" ht="12.75">
      <c r="A364" s="48"/>
      <c r="B364" s="64"/>
      <c r="G364" s="188"/>
      <c r="K364" s="94"/>
    </row>
    <row r="365" spans="1:11" s="3" customFormat="1" ht="12.75">
      <c r="A365" s="48"/>
      <c r="B365" s="64"/>
      <c r="G365" s="188"/>
      <c r="K365" s="94"/>
    </row>
    <row r="366" spans="1:11" s="3" customFormat="1" ht="12.75">
      <c r="A366" s="48"/>
      <c r="B366" s="64"/>
      <c r="G366" s="188"/>
      <c r="K366" s="94"/>
    </row>
    <row r="367" spans="1:11" s="3" customFormat="1" ht="12.75">
      <c r="A367" s="48"/>
      <c r="B367" s="64"/>
      <c r="G367" s="188"/>
      <c r="K367" s="94"/>
    </row>
    <row r="368" spans="1:11" s="3" customFormat="1" ht="12.75">
      <c r="A368" s="48"/>
      <c r="B368" s="64"/>
      <c r="G368" s="188"/>
      <c r="K368" s="94"/>
    </row>
    <row r="369" spans="1:11" s="3" customFormat="1" ht="12.75">
      <c r="A369" s="48"/>
      <c r="B369" s="64"/>
      <c r="G369" s="188"/>
      <c r="K369" s="94"/>
    </row>
    <row r="370" spans="1:11" s="3" customFormat="1" ht="12.75">
      <c r="A370" s="48"/>
      <c r="B370" s="64"/>
      <c r="G370" s="188"/>
      <c r="K370" s="94"/>
    </row>
    <row r="371" spans="1:11" s="3" customFormat="1" ht="12.75">
      <c r="A371" s="48"/>
      <c r="B371" s="64"/>
      <c r="G371" s="188"/>
      <c r="K371" s="94"/>
    </row>
    <row r="372" spans="1:11" s="3" customFormat="1" ht="12.75">
      <c r="A372" s="48"/>
      <c r="B372" s="64"/>
      <c r="G372" s="188"/>
      <c r="K372" s="94"/>
    </row>
    <row r="373" spans="1:11" s="3" customFormat="1" ht="12.75">
      <c r="A373" s="48"/>
      <c r="B373" s="64"/>
      <c r="G373" s="188"/>
      <c r="K373" s="94"/>
    </row>
    <row r="374" spans="1:11" s="3" customFormat="1" ht="12.75">
      <c r="A374" s="48"/>
      <c r="B374" s="64"/>
      <c r="G374" s="188"/>
      <c r="K374" s="94"/>
    </row>
    <row r="375" spans="1:11" s="3" customFormat="1" ht="12.75">
      <c r="A375" s="48"/>
      <c r="B375" s="64"/>
      <c r="G375" s="188"/>
      <c r="K375" s="94"/>
    </row>
    <row r="376" spans="1:11" s="3" customFormat="1" ht="12.75">
      <c r="A376" s="48"/>
      <c r="B376" s="64"/>
      <c r="G376" s="188"/>
      <c r="K376" s="94"/>
    </row>
    <row r="377" spans="1:11" s="3" customFormat="1" ht="12.75">
      <c r="A377" s="48"/>
      <c r="B377" s="64"/>
      <c r="G377" s="188"/>
      <c r="K377" s="94"/>
    </row>
    <row r="378" spans="1:11" s="3" customFormat="1" ht="12.75">
      <c r="A378" s="48"/>
      <c r="B378" s="64"/>
      <c r="G378" s="188"/>
      <c r="K378" s="94"/>
    </row>
    <row r="379" spans="1:11" s="3" customFormat="1" ht="12.75">
      <c r="A379" s="48"/>
      <c r="B379" s="64"/>
      <c r="G379" s="188"/>
      <c r="K379" s="94"/>
    </row>
    <row r="380" spans="1:11" s="3" customFormat="1" ht="12.75">
      <c r="A380" s="48"/>
      <c r="B380" s="64"/>
      <c r="G380" s="188"/>
      <c r="K380" s="94"/>
    </row>
    <row r="381" spans="1:11" s="3" customFormat="1" ht="12.75">
      <c r="A381" s="48"/>
      <c r="B381" s="64"/>
      <c r="G381" s="188"/>
      <c r="K381" s="94"/>
    </row>
    <row r="382" spans="1:11" s="3" customFormat="1" ht="12.75">
      <c r="A382" s="48"/>
      <c r="B382" s="64"/>
      <c r="G382" s="188"/>
      <c r="K382" s="94"/>
    </row>
    <row r="383" spans="1:11" s="3" customFormat="1" ht="12.75">
      <c r="A383" s="48"/>
      <c r="B383" s="64"/>
      <c r="G383" s="188"/>
      <c r="K383" s="94"/>
    </row>
    <row r="384" spans="1:11" s="3" customFormat="1" ht="12.75">
      <c r="A384" s="48"/>
      <c r="B384" s="64"/>
      <c r="G384" s="188"/>
      <c r="K384" s="94"/>
    </row>
    <row r="385" spans="1:11" s="3" customFormat="1" ht="12.75">
      <c r="A385" s="48"/>
      <c r="B385" s="64"/>
      <c r="G385" s="188"/>
      <c r="K385" s="94"/>
    </row>
    <row r="386" spans="1:11" s="3" customFormat="1" ht="12.75">
      <c r="A386" s="48"/>
      <c r="B386" s="64"/>
      <c r="G386" s="188"/>
      <c r="K386" s="94"/>
    </row>
    <row r="387" spans="1:11" s="3" customFormat="1" ht="12.75">
      <c r="A387" s="48"/>
      <c r="B387" s="64"/>
      <c r="G387" s="188"/>
      <c r="K387" s="94"/>
    </row>
    <row r="388" spans="1:11" s="3" customFormat="1" ht="12.75">
      <c r="A388" s="48"/>
      <c r="B388" s="64"/>
      <c r="G388" s="188"/>
      <c r="K388" s="94"/>
    </row>
    <row r="389" spans="1:11" s="3" customFormat="1" ht="12.75">
      <c r="A389" s="48"/>
      <c r="B389" s="64"/>
      <c r="G389" s="188"/>
      <c r="K389" s="94"/>
    </row>
    <row r="390" spans="1:11" s="3" customFormat="1" ht="12.75">
      <c r="A390" s="48"/>
      <c r="B390" s="64"/>
      <c r="G390" s="188"/>
      <c r="K390" s="94"/>
    </row>
    <row r="391" spans="1:11" s="3" customFormat="1" ht="12.75">
      <c r="A391" s="48"/>
      <c r="B391" s="64"/>
      <c r="G391" s="188"/>
      <c r="K391" s="94"/>
    </row>
    <row r="392" spans="1:11" s="3" customFormat="1" ht="12.75">
      <c r="A392" s="48"/>
      <c r="B392" s="64"/>
      <c r="G392" s="188"/>
      <c r="K392" s="94"/>
    </row>
    <row r="393" spans="1:11" s="3" customFormat="1" ht="12.75">
      <c r="A393" s="48"/>
      <c r="B393" s="64"/>
      <c r="G393" s="188"/>
      <c r="K393" s="94"/>
    </row>
    <row r="394" spans="1:11" s="3" customFormat="1" ht="12.75">
      <c r="A394" s="48"/>
      <c r="B394" s="64"/>
      <c r="G394" s="188"/>
      <c r="K394" s="94"/>
    </row>
    <row r="395" spans="1:11" s="3" customFormat="1" ht="12.75">
      <c r="A395" s="48"/>
      <c r="B395" s="64"/>
      <c r="G395" s="188"/>
      <c r="K395" s="94"/>
    </row>
    <row r="396" spans="1:11" s="3" customFormat="1" ht="12.75">
      <c r="A396" s="48"/>
      <c r="B396" s="64"/>
      <c r="G396" s="188"/>
      <c r="K396" s="94"/>
    </row>
    <row r="397" spans="1:11" s="3" customFormat="1" ht="12.75">
      <c r="A397" s="48"/>
      <c r="B397" s="64"/>
      <c r="G397" s="188"/>
      <c r="K397" s="94"/>
    </row>
    <row r="398" spans="1:11" s="3" customFormat="1" ht="12.75">
      <c r="A398" s="48"/>
      <c r="B398" s="64"/>
      <c r="G398" s="188"/>
      <c r="K398" s="94"/>
    </row>
    <row r="399" spans="1:11" s="3" customFormat="1" ht="12.75">
      <c r="A399" s="48"/>
      <c r="B399" s="64"/>
      <c r="G399" s="188"/>
      <c r="K399" s="94"/>
    </row>
    <row r="400" spans="1:11" s="3" customFormat="1" ht="12.75">
      <c r="A400" s="48"/>
      <c r="B400" s="64"/>
      <c r="G400" s="188"/>
      <c r="K400" s="94"/>
    </row>
    <row r="401" spans="1:11" s="3" customFormat="1" ht="12.75">
      <c r="A401" s="48"/>
      <c r="B401" s="64"/>
      <c r="G401" s="188"/>
      <c r="K401" s="94"/>
    </row>
    <row r="402" spans="1:11" s="3" customFormat="1" ht="12.75">
      <c r="A402" s="48"/>
      <c r="B402" s="64"/>
      <c r="G402" s="188"/>
      <c r="K402" s="94"/>
    </row>
    <row r="403" spans="1:11" s="3" customFormat="1" ht="12.75">
      <c r="A403" s="48"/>
      <c r="B403" s="64"/>
      <c r="G403" s="188"/>
      <c r="K403" s="94"/>
    </row>
    <row r="404" spans="1:11" s="3" customFormat="1" ht="12.75">
      <c r="A404" s="48"/>
      <c r="B404" s="64"/>
      <c r="G404" s="188"/>
      <c r="K404" s="94"/>
    </row>
    <row r="405" spans="1:11" s="3" customFormat="1" ht="12.75">
      <c r="A405" s="48"/>
      <c r="B405" s="64"/>
      <c r="G405" s="188"/>
      <c r="K405" s="94"/>
    </row>
    <row r="406" spans="1:11" s="3" customFormat="1" ht="12.75">
      <c r="A406" s="48"/>
      <c r="B406" s="64"/>
      <c r="G406" s="188"/>
      <c r="K406" s="94"/>
    </row>
    <row r="407" spans="1:11" s="3" customFormat="1" ht="12.75">
      <c r="A407" s="48"/>
      <c r="B407" s="64"/>
      <c r="G407" s="188"/>
      <c r="K407" s="94"/>
    </row>
    <row r="408" spans="1:11" s="3" customFormat="1" ht="12.75">
      <c r="A408" s="48"/>
      <c r="B408" s="66"/>
      <c r="C408"/>
      <c r="D408"/>
      <c r="E408"/>
      <c r="F408"/>
      <c r="G408" s="194"/>
      <c r="H408"/>
      <c r="I408"/>
      <c r="K408" s="94"/>
    </row>
  </sheetData>
  <sheetProtection/>
  <mergeCells count="11">
    <mergeCell ref="A61:C61"/>
    <mergeCell ref="A62:C62"/>
    <mergeCell ref="A71:I71"/>
    <mergeCell ref="A1:I1"/>
    <mergeCell ref="A72:C72"/>
    <mergeCell ref="A73:C73"/>
    <mergeCell ref="A168:C168"/>
    <mergeCell ref="A3:C3"/>
    <mergeCell ref="A4:C4"/>
    <mergeCell ref="A2:I2"/>
    <mergeCell ref="A60:I60"/>
  </mergeCells>
  <printOptions horizontalCentered="1"/>
  <pageMargins left="0.1968503937007874" right="0.1968503937007874" top="0.6299212598425197" bottom="0.4330708661417323" header="0.5118110236220472" footer="0.5118110236220472"/>
  <pageSetup firstPageNumber="2" useFirstPageNumber="1" fitToHeight="0" fitToWidth="0" horizontalDpi="600" verticalDpi="600" orientation="portrait" paperSize="9" scale="82" r:id="rId1"/>
  <headerFooter alignWithMargins="0">
    <oddFooter>&amp;C&amp;P</oddFooter>
  </headerFooter>
  <rowBreaks count="3" manualBreakCount="3">
    <brk id="58" max="8" man="1"/>
    <brk id="102" max="9" man="1"/>
    <brk id="166" max="9" man="1"/>
  </rowBreaks>
  <ignoredErrors>
    <ignoredError sqref="A10:A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85" zoomScaleSheetLayoutView="85" zoomScalePageLayoutView="0" workbookViewId="0" topLeftCell="A1">
      <selection activeCell="L38" sqref="L38"/>
    </sheetView>
  </sheetViews>
  <sheetFormatPr defaultColWidth="11.421875" defaultRowHeight="12.75"/>
  <cols>
    <col min="1" max="1" width="4.00390625" style="32" bestFit="1" customWidth="1"/>
    <col min="2" max="2" width="3.57421875" style="32" customWidth="1"/>
    <col min="3" max="3" width="48.00390625" style="32" customWidth="1"/>
    <col min="4" max="5" width="11.421875" style="24" bestFit="1" customWidth="1"/>
    <col min="6" max="6" width="11.421875" style="24" customWidth="1"/>
    <col min="7" max="7" width="11.421875" style="24" bestFit="1" customWidth="1"/>
    <col min="8" max="8" width="8.421875" style="24" bestFit="1" customWidth="1"/>
    <col min="9" max="9" width="8.00390625" style="24" customWidth="1"/>
    <col min="10" max="11" width="11.421875" style="24" customWidth="1"/>
    <col min="12" max="12" width="14.140625" style="24" bestFit="1" customWidth="1"/>
    <col min="13" max="16384" width="11.421875" style="24" customWidth="1"/>
  </cols>
  <sheetData>
    <row r="1" spans="1:9" ht="18.75">
      <c r="A1" s="230" t="s">
        <v>153</v>
      </c>
      <c r="B1" s="230"/>
      <c r="C1" s="230"/>
      <c r="D1" s="230"/>
      <c r="E1" s="230"/>
      <c r="F1" s="230"/>
      <c r="G1" s="230"/>
      <c r="H1" s="230"/>
      <c r="I1" s="230"/>
    </row>
    <row r="2" spans="1:9" ht="24.75" customHeight="1">
      <c r="A2" s="230" t="s">
        <v>80</v>
      </c>
      <c r="B2" s="230"/>
      <c r="C2" s="230"/>
      <c r="D2" s="230"/>
      <c r="E2" s="230"/>
      <c r="F2" s="230"/>
      <c r="G2" s="230"/>
      <c r="H2" s="230"/>
      <c r="I2" s="230"/>
    </row>
    <row r="3" spans="1:9" s="3" customFormat="1" ht="27" customHeight="1">
      <c r="A3" s="225" t="s">
        <v>40</v>
      </c>
      <c r="B3" s="225"/>
      <c r="C3" s="225"/>
      <c r="D3" s="41" t="s">
        <v>95</v>
      </c>
      <c r="E3" s="41" t="s">
        <v>53</v>
      </c>
      <c r="F3" s="41" t="s">
        <v>83</v>
      </c>
      <c r="G3" s="41" t="s">
        <v>96</v>
      </c>
      <c r="H3" s="42" t="s">
        <v>41</v>
      </c>
      <c r="I3" s="42" t="s">
        <v>41</v>
      </c>
    </row>
    <row r="4" spans="1:9" s="3" customFormat="1" ht="12" customHeight="1">
      <c r="A4" s="232">
        <v>1</v>
      </c>
      <c r="B4" s="232"/>
      <c r="C4" s="232"/>
      <c r="D4" s="74">
        <v>2</v>
      </c>
      <c r="E4" s="74">
        <v>3</v>
      </c>
      <c r="F4" s="74">
        <v>4</v>
      </c>
      <c r="G4" s="74">
        <v>5</v>
      </c>
      <c r="H4" s="75" t="s">
        <v>84</v>
      </c>
      <c r="I4" s="75" t="s">
        <v>85</v>
      </c>
    </row>
    <row r="5" spans="1:10" ht="15" customHeight="1">
      <c r="A5" s="231" t="s">
        <v>34</v>
      </c>
      <c r="B5" s="231"/>
      <c r="C5" s="231"/>
      <c r="D5" s="73">
        <v>0</v>
      </c>
      <c r="E5" s="73">
        <v>0</v>
      </c>
      <c r="F5" s="73">
        <v>0</v>
      </c>
      <c r="G5" s="73">
        <v>0</v>
      </c>
      <c r="H5" s="105">
        <v>0</v>
      </c>
      <c r="I5" s="105">
        <v>0</v>
      </c>
      <c r="J5" s="93"/>
    </row>
    <row r="6" spans="1:10" ht="25.5" customHeight="1">
      <c r="A6" s="117">
        <v>8</v>
      </c>
      <c r="B6" s="44"/>
      <c r="C6" s="118" t="s">
        <v>10</v>
      </c>
      <c r="D6" s="119">
        <v>0</v>
      </c>
      <c r="E6" s="119">
        <v>0</v>
      </c>
      <c r="F6" s="119">
        <v>0</v>
      </c>
      <c r="G6" s="119">
        <v>0</v>
      </c>
      <c r="H6" s="120">
        <v>0</v>
      </c>
      <c r="I6" s="120">
        <v>0</v>
      </c>
      <c r="J6" s="93"/>
    </row>
    <row r="7" spans="1:10" ht="28.5" customHeight="1">
      <c r="A7" s="117">
        <v>5</v>
      </c>
      <c r="B7" s="44"/>
      <c r="C7" s="118" t="s">
        <v>45</v>
      </c>
      <c r="D7" s="119">
        <v>0</v>
      </c>
      <c r="E7" s="119">
        <v>0</v>
      </c>
      <c r="F7" s="119">
        <v>0</v>
      </c>
      <c r="G7" s="119">
        <v>0</v>
      </c>
      <c r="H7" s="120">
        <v>0</v>
      </c>
      <c r="I7" s="120">
        <v>0</v>
      </c>
      <c r="J7" s="93"/>
    </row>
    <row r="8" spans="8:12" ht="11.25">
      <c r="H8" s="122"/>
      <c r="I8" s="122"/>
      <c r="L8" s="95"/>
    </row>
    <row r="9" spans="8:12" ht="13.5" customHeight="1">
      <c r="H9" s="122"/>
      <c r="I9" s="122"/>
      <c r="L9" s="96"/>
    </row>
    <row r="10" spans="1:9" ht="19.5" customHeight="1">
      <c r="A10" s="230" t="s">
        <v>81</v>
      </c>
      <c r="B10" s="230"/>
      <c r="C10" s="230"/>
      <c r="D10" s="230"/>
      <c r="E10" s="230"/>
      <c r="F10" s="230"/>
      <c r="G10" s="230"/>
      <c r="H10" s="230"/>
      <c r="I10" s="230"/>
    </row>
    <row r="11" spans="1:9" ht="25.5">
      <c r="A11" s="225" t="s">
        <v>40</v>
      </c>
      <c r="B11" s="225"/>
      <c r="C11" s="225"/>
      <c r="D11" s="41" t="s">
        <v>95</v>
      </c>
      <c r="E11" s="41" t="s">
        <v>53</v>
      </c>
      <c r="F11" s="41" t="s">
        <v>83</v>
      </c>
      <c r="G11" s="41" t="s">
        <v>96</v>
      </c>
      <c r="H11" s="42" t="s">
        <v>41</v>
      </c>
      <c r="I11" s="42" t="s">
        <v>41</v>
      </c>
    </row>
    <row r="12" spans="1:9" ht="21">
      <c r="A12" s="222">
        <v>1</v>
      </c>
      <c r="B12" s="222"/>
      <c r="C12" s="222"/>
      <c r="D12" s="110">
        <v>2</v>
      </c>
      <c r="E12" s="110">
        <v>3</v>
      </c>
      <c r="F12" s="110">
        <v>4</v>
      </c>
      <c r="G12" s="110">
        <v>5</v>
      </c>
      <c r="H12" s="43" t="s">
        <v>84</v>
      </c>
      <c r="I12" s="43" t="s">
        <v>85</v>
      </c>
    </row>
    <row r="13" spans="1:9" ht="15.75">
      <c r="A13" s="231" t="s">
        <v>34</v>
      </c>
      <c r="B13" s="231"/>
      <c r="C13" s="231"/>
      <c r="D13" s="119">
        <v>0</v>
      </c>
      <c r="E13" s="119">
        <v>0</v>
      </c>
      <c r="F13" s="119">
        <v>0</v>
      </c>
      <c r="G13" s="119">
        <v>0</v>
      </c>
      <c r="H13" s="120">
        <v>0</v>
      </c>
      <c r="I13" s="120">
        <v>0</v>
      </c>
    </row>
    <row r="14" spans="1:9" ht="30.75" customHeight="1">
      <c r="A14" s="117">
        <v>8</v>
      </c>
      <c r="B14" s="44"/>
      <c r="C14" s="118" t="s">
        <v>10</v>
      </c>
      <c r="D14" s="119">
        <v>0</v>
      </c>
      <c r="E14" s="119">
        <v>0</v>
      </c>
      <c r="F14" s="119">
        <v>0</v>
      </c>
      <c r="G14" s="119">
        <v>0</v>
      </c>
      <c r="H14" s="120">
        <v>0</v>
      </c>
      <c r="I14" s="120">
        <v>0</v>
      </c>
    </row>
    <row r="15" spans="1:9" ht="15" customHeight="1">
      <c r="A15" s="65">
        <v>5</v>
      </c>
      <c r="B15" s="114"/>
      <c r="C15" s="54" t="s">
        <v>151</v>
      </c>
      <c r="D15" s="119">
        <v>0</v>
      </c>
      <c r="E15" s="119">
        <v>0</v>
      </c>
      <c r="F15" s="119">
        <v>0</v>
      </c>
      <c r="G15" s="119">
        <v>0</v>
      </c>
      <c r="H15" s="120">
        <v>0</v>
      </c>
      <c r="I15" s="120">
        <v>0</v>
      </c>
    </row>
    <row r="16" spans="1:9" ht="15" customHeight="1">
      <c r="A16" s="37">
        <v>52</v>
      </c>
      <c r="B16" s="111"/>
      <c r="C16" s="112" t="s">
        <v>75</v>
      </c>
      <c r="D16" s="208">
        <v>0</v>
      </c>
      <c r="E16" s="208">
        <v>0</v>
      </c>
      <c r="F16" s="208">
        <v>0</v>
      </c>
      <c r="G16" s="208">
        <v>0</v>
      </c>
      <c r="H16" s="120">
        <v>0</v>
      </c>
      <c r="I16" s="120">
        <v>0</v>
      </c>
    </row>
    <row r="17" spans="1:9" ht="12.75">
      <c r="A17" s="117">
        <v>5</v>
      </c>
      <c r="B17" s="44"/>
      <c r="C17" s="118" t="s">
        <v>45</v>
      </c>
      <c r="D17" s="119">
        <v>0</v>
      </c>
      <c r="E17" s="119">
        <v>0</v>
      </c>
      <c r="F17" s="119">
        <v>0</v>
      </c>
      <c r="G17" s="119">
        <v>0</v>
      </c>
      <c r="H17" s="120">
        <v>0</v>
      </c>
      <c r="I17" s="120">
        <v>0</v>
      </c>
    </row>
    <row r="18" spans="1:9" ht="12.75">
      <c r="A18" s="65">
        <v>5</v>
      </c>
      <c r="B18" s="114"/>
      <c r="C18" s="54" t="s">
        <v>151</v>
      </c>
      <c r="D18" s="119">
        <v>0</v>
      </c>
      <c r="E18" s="119">
        <v>0</v>
      </c>
      <c r="F18" s="119">
        <v>0</v>
      </c>
      <c r="G18" s="119">
        <v>0</v>
      </c>
      <c r="H18" s="120">
        <v>0</v>
      </c>
      <c r="I18" s="120">
        <v>0</v>
      </c>
    </row>
    <row r="19" spans="1:9" ht="12.75">
      <c r="A19" s="37">
        <v>52</v>
      </c>
      <c r="B19" s="111"/>
      <c r="C19" s="112" t="s">
        <v>75</v>
      </c>
      <c r="D19" s="208">
        <v>0</v>
      </c>
      <c r="E19" s="208">
        <v>0</v>
      </c>
      <c r="F19" s="208">
        <v>0</v>
      </c>
      <c r="G19" s="208">
        <v>0</v>
      </c>
      <c r="H19" s="120">
        <v>0</v>
      </c>
      <c r="I19" s="120">
        <v>0</v>
      </c>
    </row>
  </sheetData>
  <sheetProtection/>
  <mergeCells count="9">
    <mergeCell ref="A1:I1"/>
    <mergeCell ref="A13:C13"/>
    <mergeCell ref="A5:C5"/>
    <mergeCell ref="A11:C11"/>
    <mergeCell ref="A4:C4"/>
    <mergeCell ref="A3:C3"/>
    <mergeCell ref="A2:I2"/>
    <mergeCell ref="A10:I10"/>
    <mergeCell ref="A12:C12"/>
  </mergeCells>
  <printOptions horizontalCentered="1"/>
  <pageMargins left="0.1968503937007874" right="0.1968503937007874" top="0.6299212598425197" bottom="0.4330708661417323" header="0.5118110236220472" footer="0.5118110236220472"/>
  <pageSetup firstPageNumber="5" useFirstPageNumber="1" fitToHeight="0" fitToWidth="0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89"/>
  <sheetViews>
    <sheetView view="pageBreakPreview" zoomScale="85" zoomScaleSheetLayoutView="85" zoomScalePageLayoutView="0" workbookViewId="0" topLeftCell="A1">
      <selection activeCell="N19" sqref="N19"/>
    </sheetView>
  </sheetViews>
  <sheetFormatPr defaultColWidth="11.421875" defaultRowHeight="12.75"/>
  <cols>
    <col min="1" max="1" width="8.421875" style="152" customWidth="1"/>
    <col min="2" max="2" width="50.7109375" style="136" customWidth="1"/>
    <col min="3" max="4" width="14.57421875" style="164" customWidth="1"/>
    <col min="5" max="5" width="14.421875" style="177" customWidth="1"/>
    <col min="6" max="6" width="11.00390625" style="136" customWidth="1"/>
    <col min="7" max="16384" width="11.421875" style="136" customWidth="1"/>
  </cols>
  <sheetData>
    <row r="1" spans="1:6" ht="18.75">
      <c r="A1" s="233" t="s">
        <v>154</v>
      </c>
      <c r="B1" s="234"/>
      <c r="C1" s="234"/>
      <c r="D1" s="234"/>
      <c r="E1" s="234"/>
      <c r="F1" s="234"/>
    </row>
    <row r="2" spans="1:6" ht="26.25" customHeight="1">
      <c r="A2" s="233" t="s">
        <v>88</v>
      </c>
      <c r="B2" s="234"/>
      <c r="C2" s="234"/>
      <c r="D2" s="234"/>
      <c r="E2" s="234"/>
      <c r="F2" s="234"/>
    </row>
    <row r="3" spans="1:6" ht="27" customHeight="1">
      <c r="A3" s="237" t="s">
        <v>40</v>
      </c>
      <c r="B3" s="237"/>
      <c r="C3" s="41" t="s">
        <v>53</v>
      </c>
      <c r="D3" s="41" t="s">
        <v>83</v>
      </c>
      <c r="E3" s="174" t="s">
        <v>96</v>
      </c>
      <c r="F3" s="42" t="s">
        <v>41</v>
      </c>
    </row>
    <row r="4" spans="1:6" ht="12" customHeight="1">
      <c r="A4" s="238" t="s">
        <v>42</v>
      </c>
      <c r="B4" s="238"/>
      <c r="C4" s="163">
        <v>2</v>
      </c>
      <c r="D4" s="163">
        <v>3</v>
      </c>
      <c r="E4" s="163">
        <v>4</v>
      </c>
      <c r="F4" s="145" t="s">
        <v>89</v>
      </c>
    </row>
    <row r="5" spans="1:6" s="130" customFormat="1" ht="25.5">
      <c r="A5" s="115" t="s">
        <v>87</v>
      </c>
      <c r="B5" s="199" t="s">
        <v>86</v>
      </c>
      <c r="C5" s="137">
        <f>C6</f>
        <v>29420000</v>
      </c>
      <c r="D5" s="137">
        <f>D6</f>
        <v>29420000</v>
      </c>
      <c r="E5" s="175">
        <f>E6</f>
        <v>22100777.61</v>
      </c>
      <c r="F5" s="138">
        <f>E5/C5*100</f>
        <v>75.12160982324949</v>
      </c>
    </row>
    <row r="6" spans="1:6" ht="12.75" customHeight="1">
      <c r="A6" s="116" t="s">
        <v>54</v>
      </c>
      <c r="B6" s="102" t="s">
        <v>55</v>
      </c>
      <c r="C6" s="139">
        <v>29420000</v>
      </c>
      <c r="D6" s="139">
        <v>29420000</v>
      </c>
      <c r="E6" s="176">
        <v>22100777.61</v>
      </c>
      <c r="F6" s="138">
        <f>E6/C6*100</f>
        <v>75.12160982324949</v>
      </c>
    </row>
    <row r="7" spans="1:4" ht="12.75">
      <c r="A7" s="146"/>
      <c r="B7" s="147"/>
      <c r="C7" s="160"/>
      <c r="D7" s="160"/>
    </row>
    <row r="8" spans="1:4" ht="12.75">
      <c r="A8" s="148"/>
      <c r="B8" s="149"/>
      <c r="C8" s="160"/>
      <c r="D8" s="160"/>
    </row>
    <row r="9" spans="1:6" ht="23.25" customHeight="1">
      <c r="A9" s="239" t="s">
        <v>92</v>
      </c>
      <c r="B9" s="239"/>
      <c r="C9" s="239"/>
      <c r="D9" s="239"/>
      <c r="E9" s="239"/>
      <c r="F9" s="239"/>
    </row>
    <row r="10" spans="1:6" ht="25.5">
      <c r="A10" s="237" t="s">
        <v>40</v>
      </c>
      <c r="B10" s="237"/>
      <c r="C10" s="41" t="s">
        <v>53</v>
      </c>
      <c r="D10" s="41" t="s">
        <v>83</v>
      </c>
      <c r="E10" s="174" t="s">
        <v>96</v>
      </c>
      <c r="F10" s="42" t="s">
        <v>41</v>
      </c>
    </row>
    <row r="11" spans="1:6" ht="12.75">
      <c r="A11" s="235" t="s">
        <v>42</v>
      </c>
      <c r="B11" s="236"/>
      <c r="C11" s="163">
        <v>2</v>
      </c>
      <c r="D11" s="163">
        <v>3</v>
      </c>
      <c r="E11" s="163">
        <v>4</v>
      </c>
      <c r="F11" s="145" t="s">
        <v>89</v>
      </c>
    </row>
    <row r="12" spans="1:6" s="130" customFormat="1" ht="25.5">
      <c r="A12" s="115" t="s">
        <v>87</v>
      </c>
      <c r="B12" s="199" t="s">
        <v>86</v>
      </c>
      <c r="C12" s="137">
        <f>C13</f>
        <v>29420000</v>
      </c>
      <c r="D12" s="137">
        <f>D13</f>
        <v>29420000</v>
      </c>
      <c r="E12" s="175">
        <f>E13</f>
        <v>22100777.61</v>
      </c>
      <c r="F12" s="138">
        <f>E12/C12*100</f>
        <v>75.12160982324949</v>
      </c>
    </row>
    <row r="13" spans="1:6" ht="12.75">
      <c r="A13" s="116" t="s">
        <v>54</v>
      </c>
      <c r="B13" s="102" t="s">
        <v>55</v>
      </c>
      <c r="C13" s="139">
        <f>C15</f>
        <v>29420000</v>
      </c>
      <c r="D13" s="139">
        <f>D15</f>
        <v>29420000</v>
      </c>
      <c r="E13" s="176">
        <f>E15</f>
        <v>22100777.61</v>
      </c>
      <c r="F13" s="140">
        <f>E13/C13*100</f>
        <v>75.12160982324949</v>
      </c>
    </row>
    <row r="14" spans="1:6" s="130" customFormat="1" ht="12.75">
      <c r="A14" s="104" t="s">
        <v>82</v>
      </c>
      <c r="B14" s="100" t="s">
        <v>75</v>
      </c>
      <c r="C14" s="137">
        <f aca="true" t="shared" si="0" ref="C14:E16">C15</f>
        <v>29420000</v>
      </c>
      <c r="D14" s="137">
        <f t="shared" si="0"/>
        <v>29420000</v>
      </c>
      <c r="E14" s="175">
        <f t="shared" si="0"/>
        <v>22100777.61</v>
      </c>
      <c r="F14" s="138"/>
    </row>
    <row r="15" spans="1:6" s="130" customFormat="1" ht="12.75">
      <c r="A15" s="141" t="s">
        <v>56</v>
      </c>
      <c r="B15" s="141" t="s">
        <v>57</v>
      </c>
      <c r="C15" s="173">
        <f t="shared" si="0"/>
        <v>29420000</v>
      </c>
      <c r="D15" s="173">
        <f t="shared" si="0"/>
        <v>29420000</v>
      </c>
      <c r="E15" s="178">
        <f t="shared" si="0"/>
        <v>22100777.61</v>
      </c>
      <c r="F15" s="138">
        <f aca="true" t="shared" si="1" ref="F15:F20">E15/C15*100</f>
        <v>75.12160982324949</v>
      </c>
    </row>
    <row r="16" spans="1:6" ht="25.5">
      <c r="A16" s="143" t="s">
        <v>58</v>
      </c>
      <c r="B16" s="144" t="s">
        <v>59</v>
      </c>
      <c r="C16" s="142">
        <f t="shared" si="0"/>
        <v>29420000</v>
      </c>
      <c r="D16" s="142">
        <f t="shared" si="0"/>
        <v>29420000</v>
      </c>
      <c r="E16" s="179">
        <f t="shared" si="0"/>
        <v>22100777.61</v>
      </c>
      <c r="F16" s="140">
        <f t="shared" si="1"/>
        <v>75.12160982324949</v>
      </c>
    </row>
    <row r="17" spans="1:6" s="130" customFormat="1" ht="12.75">
      <c r="A17" s="141" t="s">
        <v>60</v>
      </c>
      <c r="B17" s="141" t="s">
        <v>61</v>
      </c>
      <c r="C17" s="173">
        <v>29420000</v>
      </c>
      <c r="D17" s="173">
        <v>29420000</v>
      </c>
      <c r="E17" s="180">
        <v>22100777.61</v>
      </c>
      <c r="F17" s="138">
        <f t="shared" si="1"/>
        <v>75.12160982324949</v>
      </c>
    </row>
    <row r="18" spans="1:6" s="130" customFormat="1" ht="12.75">
      <c r="A18" s="100" t="s">
        <v>99</v>
      </c>
      <c r="B18" s="100" t="s">
        <v>100</v>
      </c>
      <c r="C18" s="46">
        <v>25820000</v>
      </c>
      <c r="D18" s="46">
        <v>25820000</v>
      </c>
      <c r="E18" s="181">
        <v>19553311.36</v>
      </c>
      <c r="F18" s="138">
        <f t="shared" si="1"/>
        <v>75.72932362509682</v>
      </c>
    </row>
    <row r="19" spans="1:6" s="130" customFormat="1" ht="12.75">
      <c r="A19" s="100" t="s">
        <v>62</v>
      </c>
      <c r="B19" s="100" t="s">
        <v>15</v>
      </c>
      <c r="C19" s="171">
        <v>3670000</v>
      </c>
      <c r="D19" s="171">
        <v>3670000</v>
      </c>
      <c r="E19" s="180">
        <v>1173528.01</v>
      </c>
      <c r="F19" s="138">
        <f t="shared" si="1"/>
        <v>31.976240054495914</v>
      </c>
    </row>
    <row r="20" spans="1:6" s="130" customFormat="1" ht="12.75">
      <c r="A20" s="103" t="s">
        <v>63</v>
      </c>
      <c r="B20" s="100" t="s">
        <v>36</v>
      </c>
      <c r="C20" s="166">
        <v>3020000</v>
      </c>
      <c r="D20" s="166">
        <v>3020000</v>
      </c>
      <c r="E20" s="180">
        <v>868017.11</v>
      </c>
      <c r="F20" s="138">
        <f t="shared" si="1"/>
        <v>28.74228841059603</v>
      </c>
    </row>
    <row r="21" spans="1:6" ht="12.75">
      <c r="A21" s="101" t="s">
        <v>101</v>
      </c>
      <c r="B21" s="102" t="s">
        <v>16</v>
      </c>
      <c r="C21" s="165">
        <v>3000000</v>
      </c>
      <c r="D21" s="165">
        <v>3000000</v>
      </c>
      <c r="E21" s="182">
        <v>868017.11</v>
      </c>
      <c r="F21" s="140"/>
    </row>
    <row r="22" spans="1:6" ht="12.75">
      <c r="A22" s="101" t="s">
        <v>98</v>
      </c>
      <c r="B22" s="102" t="s">
        <v>17</v>
      </c>
      <c r="C22" s="165">
        <v>20000</v>
      </c>
      <c r="D22" s="165">
        <v>20000</v>
      </c>
      <c r="E22" s="183">
        <v>0</v>
      </c>
      <c r="F22" s="140"/>
    </row>
    <row r="23" spans="1:6" s="130" customFormat="1" ht="12.75">
      <c r="A23" s="103" t="s">
        <v>64</v>
      </c>
      <c r="B23" s="172" t="s">
        <v>18</v>
      </c>
      <c r="C23" s="166">
        <v>200000</v>
      </c>
      <c r="D23" s="166">
        <v>200000</v>
      </c>
      <c r="E23" s="180">
        <v>162288</v>
      </c>
      <c r="F23" s="138">
        <f>E23/C23*100</f>
        <v>81.144</v>
      </c>
    </row>
    <row r="24" spans="1:6" ht="12.75">
      <c r="A24" s="101" t="s">
        <v>102</v>
      </c>
      <c r="B24" s="102" t="s">
        <v>18</v>
      </c>
      <c r="C24" s="165">
        <v>200000</v>
      </c>
      <c r="D24" s="165">
        <v>200000</v>
      </c>
      <c r="E24" s="182">
        <v>162288</v>
      </c>
      <c r="F24" s="140"/>
    </row>
    <row r="25" spans="1:6" s="130" customFormat="1" ht="12.75">
      <c r="A25" s="103" t="s">
        <v>65</v>
      </c>
      <c r="B25" s="100" t="s">
        <v>19</v>
      </c>
      <c r="C25" s="167">
        <v>450000</v>
      </c>
      <c r="D25" s="167">
        <v>450000</v>
      </c>
      <c r="E25" s="180">
        <v>143222.9</v>
      </c>
      <c r="F25" s="138">
        <f>E25/C25*100</f>
        <v>31.82731111111111</v>
      </c>
    </row>
    <row r="26" spans="1:6" ht="12.75">
      <c r="A26" s="101" t="s">
        <v>103</v>
      </c>
      <c r="B26" s="102" t="s">
        <v>104</v>
      </c>
      <c r="C26" s="71">
        <v>450000</v>
      </c>
      <c r="D26" s="71">
        <v>450000</v>
      </c>
      <c r="E26" s="182">
        <v>143222.9</v>
      </c>
      <c r="F26" s="140"/>
    </row>
    <row r="27" spans="1:6" s="130" customFormat="1" ht="12.75">
      <c r="A27" s="103" t="s">
        <v>66</v>
      </c>
      <c r="B27" s="100" t="s">
        <v>0</v>
      </c>
      <c r="C27" s="72">
        <v>22150000</v>
      </c>
      <c r="D27" s="72">
        <v>22150000</v>
      </c>
      <c r="E27" s="184">
        <v>18379783.35</v>
      </c>
      <c r="F27" s="138">
        <f>E27/C27*100</f>
        <v>82.9787058690745</v>
      </c>
    </row>
    <row r="28" spans="1:6" s="130" customFormat="1" ht="12.75">
      <c r="A28" s="103" t="s">
        <v>67</v>
      </c>
      <c r="B28" s="100" t="s">
        <v>3</v>
      </c>
      <c r="C28" s="167">
        <v>700000</v>
      </c>
      <c r="D28" s="167">
        <v>700000</v>
      </c>
      <c r="E28" s="184">
        <v>84077.67</v>
      </c>
      <c r="F28" s="138">
        <f>E28/C28*100</f>
        <v>12.011095714285714</v>
      </c>
    </row>
    <row r="29" spans="1:6" ht="12.75">
      <c r="A29" s="101" t="s">
        <v>105</v>
      </c>
      <c r="B29" s="147" t="s">
        <v>20</v>
      </c>
      <c r="C29" s="170">
        <v>300000</v>
      </c>
      <c r="D29" s="170">
        <v>300000</v>
      </c>
      <c r="E29" s="177">
        <v>16041.97</v>
      </c>
      <c r="F29" s="140"/>
    </row>
    <row r="30" spans="1:6" ht="12.75">
      <c r="A30" s="101" t="s">
        <v>106</v>
      </c>
      <c r="B30" s="136" t="s">
        <v>21</v>
      </c>
      <c r="C30" s="170">
        <v>300000</v>
      </c>
      <c r="D30" s="170">
        <v>300000</v>
      </c>
      <c r="E30" s="177">
        <v>57583.2</v>
      </c>
      <c r="F30" s="140"/>
    </row>
    <row r="31" spans="1:6" ht="12.75">
      <c r="A31" s="101" t="s">
        <v>107</v>
      </c>
      <c r="B31" s="147" t="s">
        <v>2</v>
      </c>
      <c r="C31" s="170">
        <v>100000</v>
      </c>
      <c r="D31" s="170">
        <v>100000</v>
      </c>
      <c r="E31" s="177">
        <v>10452.5</v>
      </c>
      <c r="F31" s="140"/>
    </row>
    <row r="32" spans="1:6" s="130" customFormat="1" ht="12.75">
      <c r="A32" s="103" t="s">
        <v>68</v>
      </c>
      <c r="B32" s="130" t="s">
        <v>22</v>
      </c>
      <c r="C32" s="169">
        <v>1310000</v>
      </c>
      <c r="D32" s="169">
        <v>1310000</v>
      </c>
      <c r="E32" s="185">
        <v>517135.21</v>
      </c>
      <c r="F32" s="138">
        <f>E32/C32*100</f>
        <v>39.475970229007636</v>
      </c>
    </row>
    <row r="33" spans="1:6" ht="12.75">
      <c r="A33" s="101" t="s">
        <v>108</v>
      </c>
      <c r="B33" s="136" t="s">
        <v>23</v>
      </c>
      <c r="C33" s="170">
        <v>150000</v>
      </c>
      <c r="D33" s="170">
        <v>150000</v>
      </c>
      <c r="E33" s="177">
        <v>29236.63</v>
      </c>
      <c r="F33" s="140"/>
    </row>
    <row r="34" spans="1:6" ht="12.75">
      <c r="A34" s="101" t="s">
        <v>109</v>
      </c>
      <c r="B34" s="136" t="s">
        <v>24</v>
      </c>
      <c r="C34" s="170">
        <v>150000</v>
      </c>
      <c r="D34" s="170">
        <v>150000</v>
      </c>
      <c r="E34" s="177">
        <v>402427.76</v>
      </c>
      <c r="F34" s="140"/>
    </row>
    <row r="35" spans="1:6" ht="12.75">
      <c r="A35" s="101" t="s">
        <v>110</v>
      </c>
      <c r="B35" s="136" t="s">
        <v>25</v>
      </c>
      <c r="C35" s="170">
        <v>800000</v>
      </c>
      <c r="D35" s="170">
        <v>800000</v>
      </c>
      <c r="E35" s="177">
        <v>75243.51</v>
      </c>
      <c r="F35" s="140"/>
    </row>
    <row r="36" spans="1:6" ht="12.75">
      <c r="A36" s="101" t="s">
        <v>111</v>
      </c>
      <c r="B36" s="136" t="s">
        <v>4</v>
      </c>
      <c r="C36" s="170">
        <v>100000</v>
      </c>
      <c r="D36" s="170">
        <v>100000</v>
      </c>
      <c r="E36" s="177">
        <v>6874.91</v>
      </c>
      <c r="F36" s="140"/>
    </row>
    <row r="37" spans="1:6" ht="12.75">
      <c r="A37" s="101" t="s">
        <v>112</v>
      </c>
      <c r="B37" s="136" t="s">
        <v>5</v>
      </c>
      <c r="C37" s="170">
        <v>100000</v>
      </c>
      <c r="D37" s="170">
        <v>100000</v>
      </c>
      <c r="E37" s="177">
        <v>3352.4</v>
      </c>
      <c r="F37" s="140"/>
    </row>
    <row r="38" spans="1:6" ht="12.75">
      <c r="A38" s="101" t="s">
        <v>113</v>
      </c>
      <c r="B38" s="147" t="s">
        <v>38</v>
      </c>
      <c r="C38" s="170">
        <v>10000</v>
      </c>
      <c r="D38" s="170">
        <v>10000</v>
      </c>
      <c r="E38" s="177">
        <v>0</v>
      </c>
      <c r="F38" s="140"/>
    </row>
    <row r="39" spans="1:6" s="130" customFormat="1" ht="12.75">
      <c r="A39" s="103" t="s">
        <v>69</v>
      </c>
      <c r="B39" s="130" t="s">
        <v>6</v>
      </c>
      <c r="C39" s="169">
        <v>19930000</v>
      </c>
      <c r="D39" s="169">
        <v>19930000</v>
      </c>
      <c r="E39" s="185">
        <v>17673514.23</v>
      </c>
      <c r="F39" s="138">
        <f>E39/C39*100</f>
        <v>88.67794395383844</v>
      </c>
    </row>
    <row r="40" spans="1:6" ht="12.75">
      <c r="A40" s="101" t="s">
        <v>114</v>
      </c>
      <c r="B40" s="147" t="s">
        <v>26</v>
      </c>
      <c r="C40" s="170">
        <v>30000</v>
      </c>
      <c r="D40" s="170">
        <v>30000</v>
      </c>
      <c r="E40" s="177">
        <v>2655.7</v>
      </c>
      <c r="F40" s="140"/>
    </row>
    <row r="41" spans="1:6" ht="12.75">
      <c r="A41" s="101" t="s">
        <v>115</v>
      </c>
      <c r="B41" s="136" t="s">
        <v>116</v>
      </c>
      <c r="C41" s="170">
        <v>500000</v>
      </c>
      <c r="D41" s="170">
        <v>500000</v>
      </c>
      <c r="E41" s="177">
        <v>1799197.46</v>
      </c>
      <c r="F41" s="140"/>
    </row>
    <row r="42" spans="1:6" ht="12.75">
      <c r="A42" s="101" t="s">
        <v>117</v>
      </c>
      <c r="B42" s="147" t="s">
        <v>27</v>
      </c>
      <c r="C42" s="170">
        <v>50000</v>
      </c>
      <c r="D42" s="170">
        <v>50000</v>
      </c>
      <c r="E42" s="177">
        <v>0</v>
      </c>
      <c r="F42" s="140"/>
    </row>
    <row r="43" spans="1:6" ht="12.75">
      <c r="A43" s="101" t="s">
        <v>118</v>
      </c>
      <c r="B43" s="147" t="s">
        <v>28</v>
      </c>
      <c r="C43" s="170">
        <v>200000</v>
      </c>
      <c r="D43" s="170">
        <v>200000</v>
      </c>
      <c r="E43" s="177">
        <v>4375.76</v>
      </c>
      <c r="F43" s="140"/>
    </row>
    <row r="44" spans="1:6" ht="12.75">
      <c r="A44" s="101" t="s">
        <v>119</v>
      </c>
      <c r="B44" s="136" t="s">
        <v>29</v>
      </c>
      <c r="C44" s="170">
        <v>50000</v>
      </c>
      <c r="D44" s="170">
        <v>50000</v>
      </c>
      <c r="E44" s="177">
        <v>23506.54</v>
      </c>
      <c r="F44" s="140"/>
    </row>
    <row r="45" spans="1:6" ht="12.75">
      <c r="A45" s="101" t="s">
        <v>120</v>
      </c>
      <c r="B45" s="147" t="s">
        <v>7</v>
      </c>
      <c r="C45" s="170">
        <v>700000</v>
      </c>
      <c r="D45" s="170">
        <v>700000</v>
      </c>
      <c r="E45" s="177">
        <v>93071.92</v>
      </c>
      <c r="F45" s="140"/>
    </row>
    <row r="46" spans="1:6" ht="12.75">
      <c r="A46" s="101" t="s">
        <v>121</v>
      </c>
      <c r="B46" s="136" t="s">
        <v>43</v>
      </c>
      <c r="C46" s="170">
        <v>100000</v>
      </c>
      <c r="D46" s="170">
        <v>100000</v>
      </c>
      <c r="E46" s="177">
        <v>354750</v>
      </c>
      <c r="F46" s="140"/>
    </row>
    <row r="47" spans="1:6" ht="12.75">
      <c r="A47" s="101" t="s">
        <v>122</v>
      </c>
      <c r="B47" s="147" t="s">
        <v>30</v>
      </c>
      <c r="C47" s="170">
        <v>18300000</v>
      </c>
      <c r="D47" s="170">
        <v>18300000</v>
      </c>
      <c r="E47" s="177">
        <v>15395956.85</v>
      </c>
      <c r="F47" s="140"/>
    </row>
    <row r="48" spans="1:6" s="130" customFormat="1" ht="12.75">
      <c r="A48" s="103" t="s">
        <v>70</v>
      </c>
      <c r="B48" s="130" t="s">
        <v>31</v>
      </c>
      <c r="C48" s="169">
        <v>210000</v>
      </c>
      <c r="D48" s="169">
        <v>210000</v>
      </c>
      <c r="E48" s="185">
        <v>105056.24</v>
      </c>
      <c r="F48" s="138">
        <f>E48/C48*100</f>
        <v>50.02678095238095</v>
      </c>
    </row>
    <row r="49" spans="1:6" ht="12.75">
      <c r="A49" s="101" t="s">
        <v>123</v>
      </c>
      <c r="B49" s="147" t="s">
        <v>124</v>
      </c>
      <c r="C49" s="170">
        <v>150000</v>
      </c>
      <c r="D49" s="170">
        <v>150000</v>
      </c>
      <c r="E49" s="177">
        <v>100058.24</v>
      </c>
      <c r="F49" s="140"/>
    </row>
    <row r="50" spans="1:6" ht="12.75">
      <c r="A50" s="101" t="s">
        <v>125</v>
      </c>
      <c r="B50" s="147" t="s">
        <v>32</v>
      </c>
      <c r="C50" s="170">
        <v>20000</v>
      </c>
      <c r="D50" s="170">
        <v>20000</v>
      </c>
      <c r="E50" s="177">
        <v>0</v>
      </c>
      <c r="F50" s="140"/>
    </row>
    <row r="51" spans="1:6" ht="12.75">
      <c r="A51" s="101" t="s">
        <v>126</v>
      </c>
      <c r="B51" s="136" t="s">
        <v>37</v>
      </c>
      <c r="C51" s="170">
        <v>10000</v>
      </c>
      <c r="D51" s="170">
        <v>10000</v>
      </c>
      <c r="E51" s="177">
        <v>0</v>
      </c>
      <c r="F51" s="140"/>
    </row>
    <row r="52" spans="1:6" ht="12.75">
      <c r="A52" s="101" t="s">
        <v>127</v>
      </c>
      <c r="B52" s="147" t="s">
        <v>31</v>
      </c>
      <c r="C52" s="170">
        <v>30000</v>
      </c>
      <c r="D52" s="170">
        <v>30000</v>
      </c>
      <c r="E52" s="177">
        <v>4998</v>
      </c>
      <c r="F52" s="140"/>
    </row>
    <row r="53" spans="1:6" s="130" customFormat="1" ht="12.75">
      <c r="A53" s="103" t="s">
        <v>128</v>
      </c>
      <c r="B53" s="130" t="s">
        <v>129</v>
      </c>
      <c r="C53" s="169">
        <v>3600000</v>
      </c>
      <c r="D53" s="169">
        <v>3600000</v>
      </c>
      <c r="E53" s="185">
        <v>2547466.25</v>
      </c>
      <c r="F53" s="138">
        <f>E53/C53*100</f>
        <v>70.76295138888888</v>
      </c>
    </row>
    <row r="54" spans="1:6" s="130" customFormat="1" ht="12.75">
      <c r="A54" s="103" t="s">
        <v>130</v>
      </c>
      <c r="B54" s="151" t="s">
        <v>131</v>
      </c>
      <c r="C54" s="168">
        <v>100000</v>
      </c>
      <c r="D54" s="168">
        <v>100000</v>
      </c>
      <c r="E54" s="185">
        <v>20625</v>
      </c>
      <c r="F54" s="138">
        <f>E54/C54*100</f>
        <v>20.625</v>
      </c>
    </row>
    <row r="55" spans="1:6" s="130" customFormat="1" ht="12.75">
      <c r="A55" s="103" t="s">
        <v>144</v>
      </c>
      <c r="B55" s="130" t="s">
        <v>145</v>
      </c>
      <c r="C55" s="169">
        <v>100000</v>
      </c>
      <c r="D55" s="169">
        <v>100000</v>
      </c>
      <c r="E55" s="185">
        <v>20625</v>
      </c>
      <c r="F55" s="138">
        <f>E55/C55*100</f>
        <v>20.625</v>
      </c>
    </row>
    <row r="56" spans="1:6" ht="12.75">
      <c r="A56" s="101" t="s">
        <v>132</v>
      </c>
      <c r="B56" s="147" t="s">
        <v>133</v>
      </c>
      <c r="C56" s="170">
        <v>100000</v>
      </c>
      <c r="D56" s="170">
        <v>100000</v>
      </c>
      <c r="E56" s="177">
        <v>20625</v>
      </c>
      <c r="F56" s="140"/>
    </row>
    <row r="57" spans="1:6" s="130" customFormat="1" ht="12.75">
      <c r="A57" s="103" t="s">
        <v>71</v>
      </c>
      <c r="B57" s="151" t="s">
        <v>8</v>
      </c>
      <c r="C57" s="168">
        <v>3500000</v>
      </c>
      <c r="D57" s="168">
        <v>3500000</v>
      </c>
      <c r="E57" s="185">
        <v>2526841.25</v>
      </c>
      <c r="F57" s="138">
        <f>E57/C57*100</f>
        <v>72.19546428571428</v>
      </c>
    </row>
    <row r="58" spans="1:6" s="130" customFormat="1" ht="12.75">
      <c r="A58" s="103" t="s">
        <v>72</v>
      </c>
      <c r="B58" s="151" t="s">
        <v>9</v>
      </c>
      <c r="C58" s="168">
        <v>3100000</v>
      </c>
      <c r="D58" s="168">
        <v>3100000</v>
      </c>
      <c r="E58" s="185">
        <v>2508179</v>
      </c>
      <c r="F58" s="138">
        <f>E58/C58*100</f>
        <v>80.90899999999999</v>
      </c>
    </row>
    <row r="59" spans="1:6" ht="12.75">
      <c r="A59" s="101" t="s">
        <v>134</v>
      </c>
      <c r="B59" s="147" t="s">
        <v>135</v>
      </c>
      <c r="C59" s="170">
        <v>200000</v>
      </c>
      <c r="D59" s="170">
        <v>200000</v>
      </c>
      <c r="E59" s="177">
        <v>8804</v>
      </c>
      <c r="F59" s="140"/>
    </row>
    <row r="60" spans="1:6" ht="12.75">
      <c r="A60" s="101" t="s">
        <v>136</v>
      </c>
      <c r="B60" s="136" t="s">
        <v>137</v>
      </c>
      <c r="C60" s="170">
        <v>100000</v>
      </c>
      <c r="D60" s="170">
        <v>100000</v>
      </c>
      <c r="E60" s="177">
        <v>0</v>
      </c>
      <c r="F60" s="140"/>
    </row>
    <row r="61" spans="1:6" ht="12.75">
      <c r="A61" s="101" t="s">
        <v>138</v>
      </c>
      <c r="B61" s="147" t="s">
        <v>139</v>
      </c>
      <c r="C61" s="170">
        <v>2800000</v>
      </c>
      <c r="D61" s="170">
        <v>2800000</v>
      </c>
      <c r="E61" s="177">
        <v>2499375</v>
      </c>
      <c r="F61" s="140"/>
    </row>
    <row r="62" spans="1:6" s="130" customFormat="1" ht="12.75">
      <c r="A62" s="103" t="s">
        <v>146</v>
      </c>
      <c r="B62" s="130" t="s">
        <v>147</v>
      </c>
      <c r="C62" s="169"/>
      <c r="D62" s="169"/>
      <c r="E62" s="185">
        <v>18662.25</v>
      </c>
      <c r="F62" s="138" t="s">
        <v>39</v>
      </c>
    </row>
    <row r="63" spans="1:6" ht="12.75">
      <c r="A63" s="101" t="s">
        <v>140</v>
      </c>
      <c r="B63" s="147" t="s">
        <v>141</v>
      </c>
      <c r="C63" s="170"/>
      <c r="D63" s="170"/>
      <c r="E63" s="177">
        <v>18662.25</v>
      </c>
      <c r="F63" s="140"/>
    </row>
    <row r="64" spans="1:6" s="130" customFormat="1" ht="12.75">
      <c r="A64" s="103" t="s">
        <v>148</v>
      </c>
      <c r="B64" s="151" t="s">
        <v>149</v>
      </c>
      <c r="C64" s="168">
        <v>400000</v>
      </c>
      <c r="D64" s="168">
        <v>400000</v>
      </c>
      <c r="E64" s="185">
        <v>0</v>
      </c>
      <c r="F64" s="138">
        <f>E64/C64*100</f>
        <v>0</v>
      </c>
    </row>
    <row r="65" spans="1:6" ht="12.75">
      <c r="A65" s="101" t="s">
        <v>142</v>
      </c>
      <c r="B65" s="147" t="s">
        <v>143</v>
      </c>
      <c r="C65" s="170">
        <v>400000</v>
      </c>
      <c r="D65" s="170">
        <v>400000</v>
      </c>
      <c r="E65" s="177">
        <v>0</v>
      </c>
      <c r="F65" s="140"/>
    </row>
    <row r="66" spans="3:6" ht="12.75">
      <c r="C66" s="170"/>
      <c r="D66" s="170"/>
      <c r="F66" s="140"/>
    </row>
    <row r="67" spans="1:4" ht="12.75">
      <c r="A67" s="150"/>
      <c r="B67" s="151"/>
      <c r="C67" s="160"/>
      <c r="D67" s="160"/>
    </row>
    <row r="69" spans="1:4" ht="12.75">
      <c r="A69" s="150"/>
      <c r="B69" s="151"/>
      <c r="C69" s="160"/>
      <c r="D69" s="160"/>
    </row>
    <row r="71" spans="1:4" ht="12.75">
      <c r="A71" s="146"/>
      <c r="B71" s="147"/>
      <c r="C71" s="160"/>
      <c r="D71" s="160"/>
    </row>
    <row r="72" spans="1:4" ht="12.75">
      <c r="A72" s="148"/>
      <c r="B72" s="149"/>
      <c r="C72" s="160"/>
      <c r="D72" s="160"/>
    </row>
    <row r="74" spans="1:4" ht="12.75">
      <c r="A74" s="150"/>
      <c r="B74" s="151"/>
      <c r="C74" s="160"/>
      <c r="D74" s="160"/>
    </row>
    <row r="76" spans="1:4" ht="12.75">
      <c r="A76" s="150"/>
      <c r="B76" s="151"/>
      <c r="C76" s="160"/>
      <c r="D76" s="160"/>
    </row>
    <row r="78" spans="1:4" ht="12.75">
      <c r="A78" s="146"/>
      <c r="B78" s="147"/>
      <c r="C78" s="160"/>
      <c r="D78" s="160"/>
    </row>
    <row r="79" spans="1:4" ht="12.75">
      <c r="A79" s="148"/>
      <c r="B79" s="149"/>
      <c r="C79" s="160"/>
      <c r="D79" s="160"/>
    </row>
    <row r="81" spans="1:4" ht="12.75">
      <c r="A81" s="150"/>
      <c r="B81" s="151"/>
      <c r="C81" s="160"/>
      <c r="D81" s="160"/>
    </row>
    <row r="83" spans="1:5" ht="12.75">
      <c r="A83" s="150"/>
      <c r="B83" s="151"/>
      <c r="C83" s="160"/>
      <c r="D83" s="160"/>
      <c r="E83" s="136"/>
    </row>
    <row r="85" spans="1:5" ht="12.75">
      <c r="A85" s="146"/>
      <c r="B85" s="147"/>
      <c r="C85" s="160"/>
      <c r="D85" s="160"/>
      <c r="E85" s="136"/>
    </row>
    <row r="86" spans="1:5" ht="12.75">
      <c r="A86" s="148"/>
      <c r="B86" s="149"/>
      <c r="C86" s="160"/>
      <c r="D86" s="160"/>
      <c r="E86" s="136"/>
    </row>
    <row r="88" spans="1:5" ht="12.75">
      <c r="A88" s="150"/>
      <c r="B88" s="151"/>
      <c r="C88" s="160"/>
      <c r="D88" s="160"/>
      <c r="E88" s="136"/>
    </row>
    <row r="90" spans="1:5" ht="12.75">
      <c r="A90" s="150"/>
      <c r="B90" s="151"/>
      <c r="C90" s="160"/>
      <c r="D90" s="160"/>
      <c r="E90" s="136"/>
    </row>
    <row r="92" spans="1:5" ht="12.75">
      <c r="A92" s="146"/>
      <c r="B92" s="147"/>
      <c r="C92" s="160"/>
      <c r="D92" s="160"/>
      <c r="E92" s="136"/>
    </row>
    <row r="93" spans="1:5" ht="12.75">
      <c r="A93" s="148"/>
      <c r="B93" s="149"/>
      <c r="C93" s="160"/>
      <c r="D93" s="160"/>
      <c r="E93" s="136"/>
    </row>
    <row r="95" spans="1:5" ht="12.75">
      <c r="A95" s="150"/>
      <c r="B95" s="151"/>
      <c r="C95" s="160"/>
      <c r="D95" s="160"/>
      <c r="E95" s="136"/>
    </row>
    <row r="97" spans="1:5" ht="12.75">
      <c r="A97" s="150"/>
      <c r="B97" s="151"/>
      <c r="C97" s="160"/>
      <c r="D97" s="160"/>
      <c r="E97" s="136"/>
    </row>
    <row r="99" spans="1:5" ht="12.75">
      <c r="A99" s="146"/>
      <c r="B99" s="147"/>
      <c r="C99" s="160"/>
      <c r="D99" s="160"/>
      <c r="E99" s="136"/>
    </row>
    <row r="100" spans="1:5" ht="12.75">
      <c r="A100" s="148"/>
      <c r="B100" s="149"/>
      <c r="C100" s="160"/>
      <c r="D100" s="160"/>
      <c r="E100" s="136"/>
    </row>
    <row r="102" spans="1:5" ht="12.75">
      <c r="A102" s="150"/>
      <c r="B102" s="151"/>
      <c r="C102" s="160"/>
      <c r="D102" s="160"/>
      <c r="E102" s="136"/>
    </row>
    <row r="104" spans="1:5" ht="12.75">
      <c r="A104" s="150"/>
      <c r="B104" s="151"/>
      <c r="C104" s="160"/>
      <c r="D104" s="160"/>
      <c r="E104" s="136"/>
    </row>
    <row r="106" spans="1:5" ht="12.75">
      <c r="A106" s="146"/>
      <c r="B106" s="147"/>
      <c r="C106" s="160"/>
      <c r="D106" s="160"/>
      <c r="E106" s="136"/>
    </row>
    <row r="107" spans="1:5" ht="12.75">
      <c r="A107" s="148"/>
      <c r="B107" s="149"/>
      <c r="C107" s="160"/>
      <c r="D107" s="160"/>
      <c r="E107" s="136"/>
    </row>
    <row r="109" spans="1:5" ht="12.75">
      <c r="A109" s="150"/>
      <c r="B109" s="151"/>
      <c r="C109" s="160"/>
      <c r="D109" s="160"/>
      <c r="E109" s="136"/>
    </row>
    <row r="111" spans="1:5" ht="12.75">
      <c r="A111" s="150"/>
      <c r="B111" s="151"/>
      <c r="C111" s="160"/>
      <c r="D111" s="160"/>
      <c r="E111" s="136"/>
    </row>
    <row r="113" spans="1:5" ht="12.75">
      <c r="A113" s="146"/>
      <c r="B113" s="147"/>
      <c r="C113" s="160"/>
      <c r="D113" s="160"/>
      <c r="E113" s="136"/>
    </row>
    <row r="114" spans="1:5" ht="12.75">
      <c r="A114" s="148"/>
      <c r="B114" s="149"/>
      <c r="C114" s="160"/>
      <c r="D114" s="160"/>
      <c r="E114" s="136"/>
    </row>
    <row r="116" spans="1:5" ht="12.75">
      <c r="A116" s="150"/>
      <c r="B116" s="151"/>
      <c r="C116" s="160"/>
      <c r="D116" s="160"/>
      <c r="E116" s="136"/>
    </row>
    <row r="118" spans="1:5" ht="12.75">
      <c r="A118" s="150"/>
      <c r="B118" s="151"/>
      <c r="C118" s="160"/>
      <c r="D118" s="160"/>
      <c r="E118" s="136"/>
    </row>
    <row r="120" spans="1:5" ht="12.75">
      <c r="A120" s="146"/>
      <c r="B120" s="147"/>
      <c r="C120" s="160"/>
      <c r="D120" s="160"/>
      <c r="E120" s="136"/>
    </row>
    <row r="121" spans="1:5" ht="12.75">
      <c r="A121" s="148"/>
      <c r="B121" s="149"/>
      <c r="C121" s="160"/>
      <c r="D121" s="160"/>
      <c r="E121" s="136"/>
    </row>
    <row r="123" spans="1:5" ht="12.75">
      <c r="A123" s="150"/>
      <c r="B123" s="151"/>
      <c r="C123" s="160"/>
      <c r="D123" s="160"/>
      <c r="E123" s="136"/>
    </row>
    <row r="125" spans="1:5" ht="12.75">
      <c r="A125" s="150"/>
      <c r="B125" s="151"/>
      <c r="C125" s="160"/>
      <c r="D125" s="160"/>
      <c r="E125" s="136"/>
    </row>
    <row r="126" spans="1:5" ht="12.75">
      <c r="A126" s="150"/>
      <c r="B126" s="151"/>
      <c r="C126" s="160"/>
      <c r="D126" s="160"/>
      <c r="E126" s="136"/>
    </row>
    <row r="127" spans="1:5" ht="12.75">
      <c r="A127" s="153"/>
      <c r="B127" s="154"/>
      <c r="C127" s="160"/>
      <c r="D127" s="160"/>
      <c r="E127" s="136"/>
    </row>
    <row r="128" spans="1:5" ht="12.75">
      <c r="A128" s="148"/>
      <c r="B128" s="149"/>
      <c r="C128" s="160"/>
      <c r="D128" s="160"/>
      <c r="E128" s="136"/>
    </row>
    <row r="130" spans="1:5" ht="12.75">
      <c r="A130" s="150"/>
      <c r="B130" s="153"/>
      <c r="C130" s="160"/>
      <c r="D130" s="160"/>
      <c r="E130" s="136"/>
    </row>
    <row r="132" spans="1:5" ht="12.75">
      <c r="A132" s="150"/>
      <c r="B132" s="153"/>
      <c r="C132" s="160"/>
      <c r="D132" s="160"/>
      <c r="E132" s="136"/>
    </row>
    <row r="134" spans="1:5" ht="12.75">
      <c r="A134" s="146"/>
      <c r="B134" s="147"/>
      <c r="C134" s="160"/>
      <c r="D134" s="160"/>
      <c r="E134" s="136"/>
    </row>
    <row r="135" spans="1:5" ht="12.75">
      <c r="A135" s="148"/>
      <c r="B135" s="149"/>
      <c r="C135" s="160"/>
      <c r="D135" s="160"/>
      <c r="E135" s="136"/>
    </row>
    <row r="137" spans="1:5" ht="12.75">
      <c r="A137" s="150"/>
      <c r="B137" s="151"/>
      <c r="C137" s="160"/>
      <c r="D137" s="160"/>
      <c r="E137" s="136"/>
    </row>
    <row r="139" spans="1:5" ht="12.75">
      <c r="A139" s="150"/>
      <c r="B139" s="151"/>
      <c r="C139" s="160"/>
      <c r="D139" s="160"/>
      <c r="E139" s="136"/>
    </row>
    <row r="141" spans="1:5" ht="12.75">
      <c r="A141" s="146"/>
      <c r="B141" s="147"/>
      <c r="C141" s="160"/>
      <c r="D141" s="160"/>
      <c r="E141" s="136"/>
    </row>
    <row r="142" spans="1:5" ht="12.75">
      <c r="A142" s="148"/>
      <c r="B142" s="149"/>
      <c r="C142" s="160"/>
      <c r="D142" s="160"/>
      <c r="E142" s="136"/>
    </row>
    <row r="144" spans="1:5" ht="12.75">
      <c r="A144" s="150"/>
      <c r="B144" s="151"/>
      <c r="C144" s="160"/>
      <c r="D144" s="160"/>
      <c r="E144" s="136"/>
    </row>
    <row r="146" spans="1:5" ht="12.75">
      <c r="A146" s="150"/>
      <c r="B146" s="151"/>
      <c r="C146" s="160"/>
      <c r="D146" s="160"/>
      <c r="E146" s="136"/>
    </row>
    <row r="148" spans="1:5" ht="12.75">
      <c r="A148" s="146"/>
      <c r="B148" s="147"/>
      <c r="C148" s="160"/>
      <c r="D148" s="160"/>
      <c r="E148" s="136"/>
    </row>
    <row r="149" spans="1:5" ht="12.75">
      <c r="A149" s="148"/>
      <c r="B149" s="149"/>
      <c r="C149" s="160"/>
      <c r="D149" s="160"/>
      <c r="E149" s="136"/>
    </row>
    <row r="151" spans="1:5" ht="12.75">
      <c r="A151" s="150"/>
      <c r="B151" s="151"/>
      <c r="C151" s="160"/>
      <c r="D151" s="160"/>
      <c r="E151" s="136"/>
    </row>
    <row r="153" spans="1:5" ht="12.75">
      <c r="A153" s="150"/>
      <c r="B153" s="151"/>
      <c r="C153" s="160"/>
      <c r="D153" s="160"/>
      <c r="E153" s="136"/>
    </row>
    <row r="155" spans="1:5" ht="12.75">
      <c r="A155" s="146"/>
      <c r="B155" s="147"/>
      <c r="C155" s="160"/>
      <c r="D155" s="160"/>
      <c r="E155" s="136"/>
    </row>
    <row r="156" spans="1:5" ht="12.75">
      <c r="A156" s="148"/>
      <c r="B156" s="149"/>
      <c r="C156" s="160"/>
      <c r="D156" s="160"/>
      <c r="E156" s="136"/>
    </row>
    <row r="158" spans="1:5" ht="12.75">
      <c r="A158" s="150"/>
      <c r="B158" s="151"/>
      <c r="C158" s="160"/>
      <c r="D158" s="160"/>
      <c r="E158" s="136"/>
    </row>
    <row r="160" spans="1:5" ht="12.75">
      <c r="A160" s="150"/>
      <c r="B160" s="151"/>
      <c r="C160" s="160"/>
      <c r="D160" s="160"/>
      <c r="E160" s="136"/>
    </row>
    <row r="162" spans="1:5" ht="12.75">
      <c r="A162" s="150"/>
      <c r="B162" s="151"/>
      <c r="C162" s="160"/>
      <c r="D162" s="160"/>
      <c r="E162" s="136"/>
    </row>
    <row r="164" spans="1:5" ht="12.75">
      <c r="A164" s="150"/>
      <c r="B164" s="151"/>
      <c r="C164" s="160"/>
      <c r="D164" s="160"/>
      <c r="E164" s="136"/>
    </row>
    <row r="167" spans="1:5" ht="12.75">
      <c r="A167" s="155"/>
      <c r="B167" s="151"/>
      <c r="C167" s="160"/>
      <c r="D167" s="160"/>
      <c r="E167" s="136"/>
    </row>
    <row r="169" spans="1:5" ht="12.75">
      <c r="A169" s="155"/>
      <c r="B169" s="151"/>
      <c r="C169" s="160"/>
      <c r="D169" s="160"/>
      <c r="E169" s="136"/>
    </row>
    <row r="171" spans="1:5" ht="12.75">
      <c r="A171" s="155"/>
      <c r="B171" s="147"/>
      <c r="C171" s="160"/>
      <c r="D171" s="160"/>
      <c r="E171" s="136"/>
    </row>
    <row r="172" spans="1:5" ht="12.75">
      <c r="A172" s="148"/>
      <c r="B172" s="149"/>
      <c r="C172" s="160"/>
      <c r="D172" s="160"/>
      <c r="E172" s="136"/>
    </row>
    <row r="174" spans="1:5" ht="12.75">
      <c r="A174" s="150"/>
      <c r="B174" s="151"/>
      <c r="C174" s="160"/>
      <c r="D174" s="160"/>
      <c r="E174" s="136"/>
    </row>
    <row r="176" spans="1:5" ht="12.75">
      <c r="A176" s="155"/>
      <c r="B176" s="147"/>
      <c r="C176" s="160"/>
      <c r="D176" s="160"/>
      <c r="E176" s="136"/>
    </row>
    <row r="177" spans="1:5" ht="12.75">
      <c r="A177" s="148"/>
      <c r="B177" s="149"/>
      <c r="C177" s="160"/>
      <c r="D177" s="160"/>
      <c r="E177" s="136"/>
    </row>
    <row r="179" spans="1:5" ht="12.75">
      <c r="A179" s="150"/>
      <c r="B179" s="151"/>
      <c r="C179" s="160"/>
      <c r="D179" s="160"/>
      <c r="E179" s="136"/>
    </row>
    <row r="181" spans="1:5" ht="12.75">
      <c r="A181" s="150"/>
      <c r="B181" s="151"/>
      <c r="C181" s="160"/>
      <c r="D181" s="160"/>
      <c r="E181" s="136"/>
    </row>
    <row r="183" spans="1:5" ht="12.75">
      <c r="A183" s="150"/>
      <c r="B183" s="151"/>
      <c r="C183" s="160"/>
      <c r="D183" s="160"/>
      <c r="E183" s="136"/>
    </row>
    <row r="186" spans="1:5" ht="12.75">
      <c r="A186" s="155"/>
      <c r="B186" s="151"/>
      <c r="C186" s="160"/>
      <c r="D186" s="160"/>
      <c r="E186" s="136"/>
    </row>
    <row r="188" spans="1:5" ht="12.75">
      <c r="A188" s="156"/>
      <c r="B188" s="153"/>
      <c r="C188" s="160"/>
      <c r="D188" s="160"/>
      <c r="E188" s="136"/>
    </row>
    <row r="190" spans="1:5" ht="12.75">
      <c r="A190" s="156"/>
      <c r="B190" s="154"/>
      <c r="C190" s="160"/>
      <c r="D190" s="160"/>
      <c r="E190" s="136"/>
    </row>
    <row r="191" spans="1:5" ht="12.75">
      <c r="A191" s="157"/>
      <c r="B191" s="149"/>
      <c r="C191" s="160"/>
      <c r="D191" s="160"/>
      <c r="E191" s="136"/>
    </row>
    <row r="192" spans="1:5" ht="12.75">
      <c r="A192" s="148"/>
      <c r="B192" s="149"/>
      <c r="C192" s="160"/>
      <c r="D192" s="160"/>
      <c r="E192" s="136"/>
    </row>
    <row r="193" spans="1:5" ht="12.75">
      <c r="A193" s="150"/>
      <c r="B193" s="151"/>
      <c r="C193" s="160"/>
      <c r="D193" s="160"/>
      <c r="E193" s="136"/>
    </row>
    <row r="194" spans="1:5" ht="12.75">
      <c r="A194" s="148"/>
      <c r="B194" s="149"/>
      <c r="C194" s="160"/>
      <c r="D194" s="160"/>
      <c r="E194" s="136"/>
    </row>
    <row r="195" spans="1:5" ht="12.75">
      <c r="A195" s="156"/>
      <c r="B195" s="154"/>
      <c r="C195" s="160"/>
      <c r="D195" s="160"/>
      <c r="E195" s="136"/>
    </row>
    <row r="196" spans="1:5" ht="12.75">
      <c r="A196" s="157"/>
      <c r="B196" s="157"/>
      <c r="C196" s="160"/>
      <c r="D196" s="160"/>
      <c r="E196" s="136"/>
    </row>
    <row r="197" spans="1:5" ht="12.75">
      <c r="A197" s="157"/>
      <c r="B197" s="157"/>
      <c r="C197" s="160"/>
      <c r="D197" s="160"/>
      <c r="E197" s="136"/>
    </row>
    <row r="198" spans="1:5" ht="12.75">
      <c r="A198" s="150"/>
      <c r="B198" s="151"/>
      <c r="C198" s="160"/>
      <c r="D198" s="160"/>
      <c r="E198" s="136"/>
    </row>
    <row r="200" spans="1:5" ht="12.75">
      <c r="A200" s="157"/>
      <c r="C200" s="160"/>
      <c r="D200" s="160"/>
      <c r="E200" s="136"/>
    </row>
    <row r="201" spans="1:5" ht="12.75">
      <c r="A201" s="153"/>
      <c r="C201" s="160"/>
      <c r="D201" s="160"/>
      <c r="E201" s="136"/>
    </row>
    <row r="202" spans="1:5" ht="12.75">
      <c r="A202" s="158"/>
      <c r="B202" s="159"/>
      <c r="C202" s="160"/>
      <c r="D202" s="160"/>
      <c r="E202" s="136"/>
    </row>
    <row r="203" spans="2:5" ht="12.75">
      <c r="B203" s="160"/>
      <c r="C203" s="160"/>
      <c r="D203" s="160"/>
      <c r="E203" s="136"/>
    </row>
    <row r="204" spans="1:5" ht="12.75">
      <c r="A204" s="150"/>
      <c r="B204" s="153"/>
      <c r="C204" s="160"/>
      <c r="D204" s="160"/>
      <c r="E204" s="136"/>
    </row>
    <row r="205" spans="1:5" ht="12.75">
      <c r="A205" s="157"/>
      <c r="C205" s="160"/>
      <c r="D205" s="160"/>
      <c r="E205" s="136"/>
    </row>
    <row r="206" spans="1:5" ht="12.75">
      <c r="A206" s="153"/>
      <c r="C206" s="160"/>
      <c r="D206" s="160"/>
      <c r="E206" s="136"/>
    </row>
    <row r="207" spans="1:5" ht="12.75">
      <c r="A207" s="161"/>
      <c r="B207" s="160"/>
      <c r="C207" s="160"/>
      <c r="D207" s="160"/>
      <c r="E207" s="136"/>
    </row>
    <row r="208" spans="1:5" ht="12.75">
      <c r="A208" s="161"/>
      <c r="B208" s="160"/>
      <c r="C208" s="160"/>
      <c r="D208" s="160"/>
      <c r="E208" s="136"/>
    </row>
    <row r="209" spans="1:5" ht="12.75">
      <c r="A209" s="150"/>
      <c r="B209" s="153"/>
      <c r="C209" s="160"/>
      <c r="D209" s="160"/>
      <c r="E209" s="136"/>
    </row>
    <row r="210" spans="1:5" ht="12.75">
      <c r="A210" s="157"/>
      <c r="C210" s="160"/>
      <c r="D210" s="160"/>
      <c r="E210" s="136"/>
    </row>
    <row r="211" spans="1:5" ht="12.75">
      <c r="A211" s="153"/>
      <c r="C211" s="160"/>
      <c r="D211" s="160"/>
      <c r="E211" s="136"/>
    </row>
    <row r="212" spans="1:5" ht="12.75">
      <c r="A212" s="161"/>
      <c r="B212" s="160"/>
      <c r="C212" s="160"/>
      <c r="D212" s="160"/>
      <c r="E212" s="136"/>
    </row>
    <row r="213" spans="1:5" ht="12.75">
      <c r="A213" s="161"/>
      <c r="B213" s="160"/>
      <c r="C213" s="160"/>
      <c r="D213" s="160"/>
      <c r="E213" s="136"/>
    </row>
    <row r="214" spans="1:5" ht="12.75">
      <c r="A214" s="150"/>
      <c r="B214" s="153"/>
      <c r="C214" s="160"/>
      <c r="D214" s="160"/>
      <c r="E214" s="136"/>
    </row>
    <row r="215" spans="1:5" ht="12.75">
      <c r="A215" s="157"/>
      <c r="C215" s="160"/>
      <c r="D215" s="160"/>
      <c r="E215" s="136"/>
    </row>
    <row r="216" spans="1:5" ht="12.75">
      <c r="A216" s="153"/>
      <c r="C216" s="160"/>
      <c r="D216" s="160"/>
      <c r="E216" s="136"/>
    </row>
    <row r="217" spans="1:5" ht="12.75">
      <c r="A217" s="161"/>
      <c r="B217" s="160"/>
      <c r="C217" s="160"/>
      <c r="D217" s="160"/>
      <c r="E217" s="136"/>
    </row>
    <row r="218" spans="1:5" ht="12.75">
      <c r="A218" s="153"/>
      <c r="C218" s="160"/>
      <c r="D218" s="160"/>
      <c r="E218" s="136"/>
    </row>
    <row r="219" spans="1:5" ht="12.75">
      <c r="A219" s="150"/>
      <c r="B219" s="153"/>
      <c r="C219" s="160"/>
      <c r="D219" s="160"/>
      <c r="E219" s="136"/>
    </row>
    <row r="220" spans="1:5" ht="12.75">
      <c r="A220" s="153"/>
      <c r="C220" s="160"/>
      <c r="D220" s="160"/>
      <c r="E220" s="136"/>
    </row>
    <row r="221" spans="1:5" ht="12.75">
      <c r="A221" s="153"/>
      <c r="C221" s="160"/>
      <c r="D221" s="160"/>
      <c r="E221" s="136"/>
    </row>
    <row r="222" spans="1:5" ht="12.75">
      <c r="A222" s="161"/>
      <c r="B222" s="160"/>
      <c r="C222" s="160"/>
      <c r="D222" s="160"/>
      <c r="E222" s="136"/>
    </row>
    <row r="223" spans="1:5" ht="12.75">
      <c r="A223" s="153"/>
      <c r="C223" s="160"/>
      <c r="D223" s="160"/>
      <c r="E223" s="136"/>
    </row>
    <row r="224" spans="1:5" ht="12.75">
      <c r="A224" s="153"/>
      <c r="C224" s="160"/>
      <c r="D224" s="160"/>
      <c r="E224" s="136"/>
    </row>
    <row r="225" spans="1:5" ht="12.75">
      <c r="A225" s="161"/>
      <c r="B225" s="160"/>
      <c r="C225" s="160"/>
      <c r="D225" s="160"/>
      <c r="E225" s="136"/>
    </row>
    <row r="226" spans="1:5" ht="12.75">
      <c r="A226" s="153"/>
      <c r="C226" s="160"/>
      <c r="D226" s="160"/>
      <c r="E226" s="136"/>
    </row>
    <row r="227" spans="1:5" ht="12.75">
      <c r="A227" s="153"/>
      <c r="C227" s="160"/>
      <c r="D227" s="160"/>
      <c r="E227" s="136"/>
    </row>
    <row r="228" spans="1:5" ht="12.75">
      <c r="A228" s="161"/>
      <c r="B228" s="160"/>
      <c r="C228" s="160"/>
      <c r="D228" s="160"/>
      <c r="E228" s="136"/>
    </row>
    <row r="229" spans="1:5" ht="12.75">
      <c r="A229" s="161"/>
      <c r="B229" s="160"/>
      <c r="C229" s="160"/>
      <c r="D229" s="160"/>
      <c r="E229" s="136"/>
    </row>
    <row r="230" spans="1:5" ht="12.75">
      <c r="A230" s="161"/>
      <c r="B230" s="160"/>
      <c r="C230" s="160"/>
      <c r="D230" s="160"/>
      <c r="E230" s="136"/>
    </row>
    <row r="231" spans="1:5" ht="12.75">
      <c r="A231" s="153"/>
      <c r="C231" s="160"/>
      <c r="D231" s="160"/>
      <c r="E231" s="136"/>
    </row>
    <row r="232" spans="1:5" ht="12.75">
      <c r="A232" s="153"/>
      <c r="C232" s="160"/>
      <c r="D232" s="160"/>
      <c r="E232" s="136"/>
    </row>
    <row r="233" spans="1:5" ht="12.75">
      <c r="A233" s="161"/>
      <c r="B233" s="162"/>
      <c r="C233" s="160"/>
      <c r="D233" s="160"/>
      <c r="E233" s="136"/>
    </row>
    <row r="234" spans="1:5" ht="12.75">
      <c r="A234" s="153"/>
      <c r="C234" s="160"/>
      <c r="D234" s="160"/>
      <c r="E234" s="136"/>
    </row>
    <row r="235" spans="1:5" ht="12.75">
      <c r="A235" s="153"/>
      <c r="C235" s="160"/>
      <c r="D235" s="160"/>
      <c r="E235" s="136"/>
    </row>
    <row r="236" spans="1:5" ht="12.75">
      <c r="A236" s="161"/>
      <c r="B236" s="160"/>
      <c r="C236" s="160"/>
      <c r="D236" s="160"/>
      <c r="E236" s="136"/>
    </row>
    <row r="237" spans="1:5" ht="12.75">
      <c r="A237" s="153"/>
      <c r="C237" s="160"/>
      <c r="D237" s="160"/>
      <c r="E237" s="136"/>
    </row>
    <row r="238" spans="1:5" ht="12.75">
      <c r="A238" s="153"/>
      <c r="C238" s="160"/>
      <c r="D238" s="160"/>
      <c r="E238" s="136"/>
    </row>
    <row r="239" spans="1:5" ht="12.75">
      <c r="A239" s="161"/>
      <c r="B239" s="160"/>
      <c r="C239" s="160"/>
      <c r="D239" s="160"/>
      <c r="E239" s="136"/>
    </row>
    <row r="240" spans="1:5" ht="12.75">
      <c r="A240" s="153"/>
      <c r="C240" s="160"/>
      <c r="D240" s="160"/>
      <c r="E240" s="136"/>
    </row>
    <row r="241" spans="1:5" ht="12.75">
      <c r="A241" s="153"/>
      <c r="C241" s="160"/>
      <c r="D241" s="160"/>
      <c r="E241" s="136"/>
    </row>
    <row r="242" spans="1:5" ht="12.75">
      <c r="A242" s="161"/>
      <c r="B242" s="160"/>
      <c r="C242" s="160"/>
      <c r="D242" s="160"/>
      <c r="E242" s="136"/>
    </row>
    <row r="243" spans="1:5" ht="12.75">
      <c r="A243" s="153"/>
      <c r="C243" s="160"/>
      <c r="D243" s="160"/>
      <c r="E243" s="136"/>
    </row>
    <row r="244" spans="1:5" ht="12.75">
      <c r="A244" s="153"/>
      <c r="C244" s="160"/>
      <c r="D244" s="160"/>
      <c r="E244" s="136"/>
    </row>
    <row r="245" spans="1:5" ht="12.75">
      <c r="A245" s="161"/>
      <c r="B245" s="160"/>
      <c r="C245" s="160"/>
      <c r="D245" s="160"/>
      <c r="E245" s="136"/>
    </row>
    <row r="246" spans="1:5" ht="12.75">
      <c r="A246" s="153"/>
      <c r="C246" s="160"/>
      <c r="D246" s="160"/>
      <c r="E246" s="136"/>
    </row>
    <row r="247" spans="1:5" ht="12.75">
      <c r="A247" s="153"/>
      <c r="C247" s="160"/>
      <c r="D247" s="160"/>
      <c r="E247" s="136"/>
    </row>
    <row r="248" spans="1:5" ht="12.75">
      <c r="A248" s="161"/>
      <c r="B248" s="160"/>
      <c r="C248" s="160"/>
      <c r="D248" s="160"/>
      <c r="E248" s="136"/>
    </row>
    <row r="249" spans="1:5" ht="12.75">
      <c r="A249" s="153"/>
      <c r="C249" s="160"/>
      <c r="D249" s="160"/>
      <c r="E249" s="136"/>
    </row>
    <row r="250" spans="1:5" ht="12.75">
      <c r="A250" s="153"/>
      <c r="C250" s="160"/>
      <c r="D250" s="160"/>
      <c r="E250" s="136"/>
    </row>
    <row r="251" spans="1:5" ht="12.75">
      <c r="A251" s="161"/>
      <c r="B251" s="160"/>
      <c r="C251" s="160"/>
      <c r="D251" s="160"/>
      <c r="E251" s="136"/>
    </row>
    <row r="252" spans="1:5" ht="12.75">
      <c r="A252" s="153"/>
      <c r="C252" s="160"/>
      <c r="D252" s="160"/>
      <c r="E252" s="136"/>
    </row>
    <row r="253" spans="1:5" ht="12.75">
      <c r="A253" s="153"/>
      <c r="C253" s="160"/>
      <c r="D253" s="160"/>
      <c r="E253" s="136"/>
    </row>
    <row r="254" spans="1:5" ht="12.75">
      <c r="A254" s="161"/>
      <c r="B254" s="160"/>
      <c r="C254" s="160"/>
      <c r="D254" s="160"/>
      <c r="E254" s="136"/>
    </row>
    <row r="255" spans="1:5" ht="12.75">
      <c r="A255" s="153"/>
      <c r="C255" s="160"/>
      <c r="D255" s="160"/>
      <c r="E255" s="136"/>
    </row>
    <row r="256" spans="1:5" ht="12.75">
      <c r="A256" s="153"/>
      <c r="C256" s="160"/>
      <c r="D256" s="160"/>
      <c r="E256" s="136"/>
    </row>
    <row r="257" spans="1:5" ht="12.75">
      <c r="A257" s="161"/>
      <c r="B257" s="160"/>
      <c r="C257" s="160"/>
      <c r="D257" s="160"/>
      <c r="E257" s="136"/>
    </row>
    <row r="258" spans="1:5" ht="12.75">
      <c r="A258" s="153"/>
      <c r="C258" s="160"/>
      <c r="D258" s="160"/>
      <c r="E258" s="136"/>
    </row>
    <row r="259" spans="1:5" ht="12.75">
      <c r="A259" s="153"/>
      <c r="C259" s="160"/>
      <c r="D259" s="160"/>
      <c r="E259" s="136"/>
    </row>
    <row r="260" spans="1:5" ht="12.75">
      <c r="A260" s="161"/>
      <c r="B260" s="160"/>
      <c r="C260" s="160"/>
      <c r="D260" s="160"/>
      <c r="E260" s="136"/>
    </row>
    <row r="261" spans="2:5" ht="12.75">
      <c r="B261" s="160"/>
      <c r="C261" s="160"/>
      <c r="D261" s="160"/>
      <c r="E261" s="136"/>
    </row>
    <row r="262" spans="1:5" ht="12.75">
      <c r="A262" s="153"/>
      <c r="C262" s="160"/>
      <c r="D262" s="160"/>
      <c r="E262" s="136"/>
    </row>
    <row r="263" spans="1:5" ht="12.75">
      <c r="A263" s="161"/>
      <c r="B263" s="160"/>
      <c r="C263" s="160"/>
      <c r="D263" s="160"/>
      <c r="E263" s="136"/>
    </row>
    <row r="264" spans="1:5" ht="12.75">
      <c r="A264" s="161"/>
      <c r="B264" s="160"/>
      <c r="C264" s="160"/>
      <c r="D264" s="160"/>
      <c r="E264" s="136"/>
    </row>
    <row r="265" spans="1:5" ht="12.75">
      <c r="A265" s="153"/>
      <c r="C265" s="160"/>
      <c r="D265" s="160"/>
      <c r="E265" s="136"/>
    </row>
    <row r="266" spans="1:5" ht="12.75">
      <c r="A266" s="161"/>
      <c r="B266" s="160"/>
      <c r="C266" s="160"/>
      <c r="D266" s="160"/>
      <c r="E266" s="136"/>
    </row>
    <row r="267" spans="1:5" ht="12.75">
      <c r="A267" s="161"/>
      <c r="B267" s="160"/>
      <c r="C267" s="160"/>
      <c r="D267" s="160"/>
      <c r="E267" s="136"/>
    </row>
    <row r="268" spans="1:5" ht="12.75">
      <c r="A268" s="150"/>
      <c r="B268" s="153"/>
      <c r="C268" s="160"/>
      <c r="D268" s="160"/>
      <c r="E268" s="136"/>
    </row>
    <row r="269" spans="1:5" ht="12.75">
      <c r="A269" s="161"/>
      <c r="B269" s="160"/>
      <c r="C269" s="160"/>
      <c r="D269" s="160"/>
      <c r="E269" s="136"/>
    </row>
    <row r="270" spans="1:5" ht="12.75">
      <c r="A270" s="153"/>
      <c r="C270" s="160"/>
      <c r="D270" s="160"/>
      <c r="E270" s="136"/>
    </row>
    <row r="271" spans="1:5" ht="12.75">
      <c r="A271" s="153"/>
      <c r="B271" s="153"/>
      <c r="C271" s="160"/>
      <c r="D271" s="160"/>
      <c r="E271" s="136"/>
    </row>
    <row r="272" spans="1:5" ht="12.75">
      <c r="A272" s="153"/>
      <c r="B272" s="153"/>
      <c r="C272" s="160"/>
      <c r="D272" s="160"/>
      <c r="E272" s="136"/>
    </row>
    <row r="273" spans="1:5" ht="12.75">
      <c r="A273" s="153"/>
      <c r="C273" s="160"/>
      <c r="D273" s="160"/>
      <c r="E273" s="136"/>
    </row>
    <row r="274" spans="1:5" ht="12.75">
      <c r="A274" s="161"/>
      <c r="B274" s="160"/>
      <c r="C274" s="160"/>
      <c r="D274" s="160"/>
      <c r="E274" s="136"/>
    </row>
    <row r="275" spans="1:5" ht="12.75">
      <c r="A275" s="153"/>
      <c r="B275" s="153"/>
      <c r="C275" s="160"/>
      <c r="D275" s="160"/>
      <c r="E275" s="136"/>
    </row>
    <row r="276" spans="1:5" ht="12.75">
      <c r="A276" s="153"/>
      <c r="C276" s="160"/>
      <c r="D276" s="160"/>
      <c r="E276" s="136"/>
    </row>
    <row r="277" spans="1:5" ht="12.75">
      <c r="A277" s="161"/>
      <c r="B277" s="160"/>
      <c r="C277" s="160"/>
      <c r="D277" s="160"/>
      <c r="E277" s="136"/>
    </row>
    <row r="278" spans="1:5" ht="12.75">
      <c r="A278" s="153"/>
      <c r="B278" s="153"/>
      <c r="C278" s="160"/>
      <c r="D278" s="160"/>
      <c r="E278" s="136"/>
    </row>
    <row r="279" spans="1:5" ht="12.75">
      <c r="A279" s="153"/>
      <c r="C279" s="160"/>
      <c r="D279" s="160"/>
      <c r="E279" s="136"/>
    </row>
    <row r="280" spans="1:5" ht="12.75">
      <c r="A280" s="161"/>
      <c r="B280" s="160"/>
      <c r="C280" s="160"/>
      <c r="D280" s="160"/>
      <c r="E280" s="136"/>
    </row>
    <row r="281" spans="1:5" ht="12.75">
      <c r="A281" s="153"/>
      <c r="B281" s="153"/>
      <c r="C281" s="160"/>
      <c r="D281" s="160"/>
      <c r="E281" s="136"/>
    </row>
    <row r="282" spans="1:5" ht="12.75">
      <c r="A282" s="153"/>
      <c r="C282" s="160"/>
      <c r="D282" s="160"/>
      <c r="E282" s="136"/>
    </row>
    <row r="283" spans="1:5" ht="12.75">
      <c r="A283" s="161"/>
      <c r="B283" s="160"/>
      <c r="C283" s="160"/>
      <c r="D283" s="160"/>
      <c r="E283" s="136"/>
    </row>
    <row r="284" spans="1:5" ht="12.75">
      <c r="A284" s="153"/>
      <c r="C284" s="160"/>
      <c r="D284" s="160"/>
      <c r="E284" s="136"/>
    </row>
    <row r="285" spans="1:5" ht="12.75">
      <c r="A285" s="153"/>
      <c r="C285" s="160"/>
      <c r="D285" s="160"/>
      <c r="E285" s="136"/>
    </row>
    <row r="286" spans="1:5" ht="12.75">
      <c r="A286" s="161"/>
      <c r="B286" s="160"/>
      <c r="C286" s="160"/>
      <c r="D286" s="160"/>
      <c r="E286" s="136"/>
    </row>
    <row r="287" spans="1:5" ht="12.75">
      <c r="A287" s="153"/>
      <c r="C287" s="160"/>
      <c r="D287" s="160"/>
      <c r="E287" s="136"/>
    </row>
    <row r="288" spans="1:5" ht="12.75">
      <c r="A288" s="153"/>
      <c r="C288" s="160"/>
      <c r="D288" s="160"/>
      <c r="E288" s="136"/>
    </row>
    <row r="289" spans="1:5" ht="12.75">
      <c r="A289" s="161"/>
      <c r="B289" s="160"/>
      <c r="C289" s="160"/>
      <c r="D289" s="160"/>
      <c r="E289" s="136"/>
    </row>
    <row r="290" spans="1:5" ht="12.75">
      <c r="A290" s="153"/>
      <c r="C290" s="160"/>
      <c r="D290" s="160"/>
      <c r="E290" s="136"/>
    </row>
    <row r="291" spans="1:5" ht="12.75">
      <c r="A291" s="153"/>
      <c r="B291" s="161"/>
      <c r="C291" s="160"/>
      <c r="D291" s="160"/>
      <c r="E291" s="136"/>
    </row>
    <row r="292" spans="1:5" ht="12.75">
      <c r="A292" s="161"/>
      <c r="B292" s="160"/>
      <c r="C292" s="160"/>
      <c r="D292" s="160"/>
      <c r="E292" s="136"/>
    </row>
    <row r="293" spans="1:5" ht="12.75">
      <c r="A293" s="161"/>
      <c r="B293" s="160"/>
      <c r="C293" s="160"/>
      <c r="D293" s="160"/>
      <c r="E293" s="136"/>
    </row>
    <row r="294" spans="1:5" ht="12.75">
      <c r="A294" s="161"/>
      <c r="B294" s="160"/>
      <c r="C294" s="160"/>
      <c r="D294" s="160"/>
      <c r="E294" s="136"/>
    </row>
    <row r="295" spans="1:5" ht="12.75">
      <c r="A295" s="153"/>
      <c r="C295" s="160"/>
      <c r="D295" s="160"/>
      <c r="E295" s="136"/>
    </row>
    <row r="296" spans="1:5" ht="12.75">
      <c r="A296" s="153"/>
      <c r="C296" s="160"/>
      <c r="D296" s="160"/>
      <c r="E296" s="136"/>
    </row>
    <row r="297" spans="1:5" ht="12.75">
      <c r="A297" s="161"/>
      <c r="B297" s="160"/>
      <c r="C297" s="160"/>
      <c r="D297" s="160"/>
      <c r="E297" s="136"/>
    </row>
    <row r="298" spans="1:5" ht="12.75">
      <c r="A298" s="153"/>
      <c r="C298" s="160"/>
      <c r="D298" s="160"/>
      <c r="E298" s="136"/>
    </row>
    <row r="299" spans="1:5" ht="12.75">
      <c r="A299" s="153"/>
      <c r="C299" s="160"/>
      <c r="D299" s="160"/>
      <c r="E299" s="136"/>
    </row>
    <row r="300" spans="1:5" ht="12.75">
      <c r="A300" s="161"/>
      <c r="B300" s="160"/>
      <c r="C300" s="160"/>
      <c r="D300" s="160"/>
      <c r="E300" s="136"/>
    </row>
    <row r="301" spans="1:5" ht="12.75">
      <c r="A301" s="161"/>
      <c r="B301" s="160"/>
      <c r="C301" s="160"/>
      <c r="D301" s="160"/>
      <c r="E301" s="136"/>
    </row>
    <row r="302" spans="1:5" ht="12.75">
      <c r="A302" s="161"/>
      <c r="B302" s="160"/>
      <c r="C302" s="160"/>
      <c r="D302" s="160"/>
      <c r="E302" s="136"/>
    </row>
    <row r="303" spans="1:5" ht="12.75">
      <c r="A303" s="161"/>
      <c r="B303" s="160"/>
      <c r="C303" s="160"/>
      <c r="D303" s="160"/>
      <c r="E303" s="136"/>
    </row>
    <row r="304" spans="1:5" ht="12.75">
      <c r="A304" s="161"/>
      <c r="B304" s="160"/>
      <c r="C304" s="160"/>
      <c r="D304" s="160"/>
      <c r="E304" s="136"/>
    </row>
    <row r="305" spans="1:5" ht="12.75">
      <c r="A305" s="161"/>
      <c r="B305" s="160"/>
      <c r="C305" s="160"/>
      <c r="D305" s="160"/>
      <c r="E305" s="136"/>
    </row>
    <row r="306" spans="1:5" ht="12.75">
      <c r="A306" s="153"/>
      <c r="C306" s="160"/>
      <c r="D306" s="160"/>
      <c r="E306" s="136"/>
    </row>
    <row r="307" spans="1:5" ht="12.75">
      <c r="A307" s="153"/>
      <c r="B307" s="160"/>
      <c r="C307" s="160"/>
      <c r="D307" s="160"/>
      <c r="E307" s="136"/>
    </row>
    <row r="308" spans="1:5" ht="12.75">
      <c r="A308" s="154"/>
      <c r="B308" s="160"/>
      <c r="C308" s="160"/>
      <c r="D308" s="160"/>
      <c r="E308" s="136"/>
    </row>
    <row r="309" spans="1:5" ht="12.75">
      <c r="A309" s="161"/>
      <c r="B309" s="160"/>
      <c r="C309" s="160"/>
      <c r="D309" s="160"/>
      <c r="E309" s="136"/>
    </row>
    <row r="310" spans="1:5" ht="12.75">
      <c r="A310" s="161"/>
      <c r="B310" s="160"/>
      <c r="C310" s="160"/>
      <c r="D310" s="160"/>
      <c r="E310" s="136"/>
    </row>
    <row r="311" spans="1:5" ht="12.75">
      <c r="A311" s="161"/>
      <c r="B311" s="160"/>
      <c r="C311" s="160"/>
      <c r="D311" s="160"/>
      <c r="E311" s="136"/>
    </row>
    <row r="312" spans="1:5" ht="12.75">
      <c r="A312" s="161"/>
      <c r="B312" s="160"/>
      <c r="C312" s="160"/>
      <c r="D312" s="160"/>
      <c r="E312" s="136"/>
    </row>
    <row r="313" spans="1:5" ht="12.75">
      <c r="A313" s="161"/>
      <c r="B313" s="160"/>
      <c r="C313" s="160"/>
      <c r="D313" s="160"/>
      <c r="E313" s="136"/>
    </row>
    <row r="314" spans="1:5" ht="12.75">
      <c r="A314" s="153"/>
      <c r="C314" s="160"/>
      <c r="D314" s="160"/>
      <c r="E314" s="136"/>
    </row>
    <row r="315" spans="1:5" ht="12.75">
      <c r="A315" s="153"/>
      <c r="C315" s="160"/>
      <c r="D315" s="160"/>
      <c r="E315" s="136"/>
    </row>
    <row r="316" spans="1:5" ht="12.75">
      <c r="A316" s="161"/>
      <c r="B316" s="160"/>
      <c r="C316" s="160"/>
      <c r="D316" s="160"/>
      <c r="E316" s="136"/>
    </row>
    <row r="317" spans="2:5" ht="12.75">
      <c r="B317" s="160"/>
      <c r="C317" s="160"/>
      <c r="D317" s="160"/>
      <c r="E317" s="136"/>
    </row>
    <row r="318" spans="1:5" ht="12.75">
      <c r="A318" s="153"/>
      <c r="B318" s="160"/>
      <c r="C318" s="160"/>
      <c r="D318" s="160"/>
      <c r="E318" s="136"/>
    </row>
    <row r="319" spans="1:5" ht="12.75">
      <c r="A319" s="161"/>
      <c r="B319" s="160"/>
      <c r="C319" s="160"/>
      <c r="D319" s="160"/>
      <c r="E319" s="136"/>
    </row>
    <row r="320" spans="1:5" ht="12.75">
      <c r="A320" s="161"/>
      <c r="B320" s="160"/>
      <c r="C320" s="160"/>
      <c r="D320" s="160"/>
      <c r="E320" s="136"/>
    </row>
    <row r="321" spans="1:5" ht="12.75">
      <c r="A321" s="153"/>
      <c r="B321" s="160"/>
      <c r="C321" s="160"/>
      <c r="D321" s="160"/>
      <c r="E321" s="136"/>
    </row>
    <row r="322" spans="1:5" ht="12.75">
      <c r="A322" s="161"/>
      <c r="B322" s="160"/>
      <c r="C322" s="160"/>
      <c r="D322" s="160"/>
      <c r="E322" s="136"/>
    </row>
    <row r="323" spans="2:5" ht="12.75">
      <c r="B323" s="160"/>
      <c r="C323" s="160"/>
      <c r="D323" s="160"/>
      <c r="E323" s="136"/>
    </row>
    <row r="324" spans="1:5" ht="12.75">
      <c r="A324" s="146"/>
      <c r="B324" s="153"/>
      <c r="C324" s="160"/>
      <c r="D324" s="160"/>
      <c r="E324" s="136"/>
    </row>
    <row r="325" spans="2:5" ht="12.75">
      <c r="B325" s="160"/>
      <c r="C325" s="160"/>
      <c r="D325" s="160"/>
      <c r="E325" s="136"/>
    </row>
    <row r="326" spans="1:5" ht="12.75">
      <c r="A326" s="153"/>
      <c r="B326" s="153"/>
      <c r="C326" s="160"/>
      <c r="D326" s="160"/>
      <c r="E326" s="136"/>
    </row>
    <row r="327" spans="1:5" ht="12.75">
      <c r="A327" s="153"/>
      <c r="C327" s="160"/>
      <c r="D327" s="160"/>
      <c r="E327" s="136"/>
    </row>
    <row r="328" spans="1:5" ht="12.75">
      <c r="A328" s="153"/>
      <c r="C328" s="160"/>
      <c r="D328" s="160"/>
      <c r="E328" s="136"/>
    </row>
    <row r="329" spans="1:5" ht="12.75">
      <c r="A329" s="161"/>
      <c r="B329" s="160"/>
      <c r="C329" s="160"/>
      <c r="D329" s="160"/>
      <c r="E329" s="136"/>
    </row>
    <row r="330" spans="1:5" ht="12.75">
      <c r="A330" s="161"/>
      <c r="B330" s="160"/>
      <c r="C330" s="160"/>
      <c r="D330" s="160"/>
      <c r="E330" s="136"/>
    </row>
    <row r="331" spans="1:5" ht="12.75">
      <c r="A331" s="153"/>
      <c r="C331" s="160"/>
      <c r="D331" s="160"/>
      <c r="E331" s="136"/>
    </row>
    <row r="332" spans="1:5" ht="12.75">
      <c r="A332" s="153"/>
      <c r="C332" s="160"/>
      <c r="D332" s="160"/>
      <c r="E332" s="136"/>
    </row>
    <row r="333" spans="1:5" ht="12.75">
      <c r="A333" s="161"/>
      <c r="B333" s="160"/>
      <c r="C333" s="160"/>
      <c r="D333" s="160"/>
      <c r="E333" s="136"/>
    </row>
    <row r="334" spans="1:5" ht="12.75">
      <c r="A334" s="161"/>
      <c r="B334" s="160"/>
      <c r="C334" s="160"/>
      <c r="D334" s="160"/>
      <c r="E334" s="136"/>
    </row>
    <row r="335" spans="1:5" ht="12.75">
      <c r="A335" s="161"/>
      <c r="B335" s="160"/>
      <c r="C335" s="160"/>
      <c r="D335" s="160"/>
      <c r="E335" s="136"/>
    </row>
    <row r="336" spans="1:5" ht="12.75">
      <c r="A336" s="161"/>
      <c r="B336" s="160"/>
      <c r="C336" s="160"/>
      <c r="D336" s="160"/>
      <c r="E336" s="136"/>
    </row>
    <row r="337" spans="1:5" ht="12.75">
      <c r="A337" s="161"/>
      <c r="B337" s="160"/>
      <c r="C337" s="160"/>
      <c r="D337" s="160"/>
      <c r="E337" s="136"/>
    </row>
    <row r="338" spans="1:5" ht="12.75">
      <c r="A338" s="153"/>
      <c r="C338" s="160"/>
      <c r="D338" s="160"/>
      <c r="E338" s="136"/>
    </row>
    <row r="339" spans="1:5" ht="12.75">
      <c r="A339" s="153"/>
      <c r="C339" s="160"/>
      <c r="D339" s="160"/>
      <c r="E339" s="136"/>
    </row>
    <row r="340" spans="1:5" ht="12.75">
      <c r="A340" s="161"/>
      <c r="B340" s="160"/>
      <c r="C340" s="160"/>
      <c r="D340" s="160"/>
      <c r="E340" s="136"/>
    </row>
    <row r="341" spans="1:5" ht="12.75">
      <c r="A341" s="161"/>
      <c r="B341" s="160"/>
      <c r="C341" s="160"/>
      <c r="D341" s="160"/>
      <c r="E341" s="136"/>
    </row>
    <row r="342" spans="1:5" ht="12.75">
      <c r="A342" s="161"/>
      <c r="B342" s="160"/>
      <c r="C342" s="160"/>
      <c r="D342" s="160"/>
      <c r="E342" s="136"/>
    </row>
    <row r="343" spans="1:5" ht="12.75">
      <c r="A343" s="161"/>
      <c r="B343" s="160"/>
      <c r="C343" s="160"/>
      <c r="D343" s="160"/>
      <c r="E343" s="136"/>
    </row>
    <row r="344" spans="1:5" ht="12.75">
      <c r="A344" s="161"/>
      <c r="B344" s="160"/>
      <c r="C344" s="160"/>
      <c r="D344" s="160"/>
      <c r="E344" s="136"/>
    </row>
    <row r="345" spans="1:5" ht="12.75">
      <c r="A345" s="150"/>
      <c r="B345" s="153"/>
      <c r="C345" s="160"/>
      <c r="D345" s="160"/>
      <c r="E345" s="136"/>
    </row>
    <row r="346" spans="1:5" ht="12.75">
      <c r="A346" s="161"/>
      <c r="B346" s="160"/>
      <c r="C346" s="160"/>
      <c r="D346" s="160"/>
      <c r="E346" s="136"/>
    </row>
    <row r="347" spans="1:5" ht="12.75">
      <c r="A347" s="153"/>
      <c r="B347" s="153"/>
      <c r="C347" s="160"/>
      <c r="D347" s="160"/>
      <c r="E347" s="136"/>
    </row>
    <row r="348" spans="1:5" ht="12.75">
      <c r="A348" s="153"/>
      <c r="C348" s="160"/>
      <c r="D348" s="160"/>
      <c r="E348" s="136"/>
    </row>
    <row r="349" spans="1:5" ht="12.75">
      <c r="A349" s="153"/>
      <c r="C349" s="160"/>
      <c r="D349" s="160"/>
      <c r="E349" s="136"/>
    </row>
    <row r="350" spans="1:5" ht="12.75">
      <c r="A350" s="161"/>
      <c r="B350" s="160"/>
      <c r="C350" s="160"/>
      <c r="D350" s="160"/>
      <c r="E350" s="136"/>
    </row>
    <row r="351" spans="1:5" ht="12.75">
      <c r="A351" s="161"/>
      <c r="B351" s="160"/>
      <c r="C351" s="160"/>
      <c r="D351" s="160"/>
      <c r="E351" s="136"/>
    </row>
    <row r="352" spans="1:5" ht="12.75">
      <c r="A352" s="153"/>
      <c r="C352" s="160"/>
      <c r="D352" s="160"/>
      <c r="E352" s="136"/>
    </row>
    <row r="353" spans="1:5" ht="12.75">
      <c r="A353" s="161"/>
      <c r="B353" s="160"/>
      <c r="C353" s="160"/>
      <c r="D353" s="160"/>
      <c r="E353" s="136"/>
    </row>
    <row r="354" spans="1:5" ht="12.75">
      <c r="A354" s="153"/>
      <c r="C354" s="160"/>
      <c r="D354" s="160"/>
      <c r="E354" s="136"/>
    </row>
    <row r="355" spans="1:5" ht="12.75">
      <c r="A355" s="153"/>
      <c r="C355" s="160"/>
      <c r="D355" s="160"/>
      <c r="E355" s="136"/>
    </row>
    <row r="356" spans="1:5" ht="12.75">
      <c r="A356" s="161"/>
      <c r="B356" s="160"/>
      <c r="C356" s="160"/>
      <c r="D356" s="160"/>
      <c r="E356" s="136"/>
    </row>
    <row r="357" spans="1:5" ht="12.75">
      <c r="A357" s="161"/>
      <c r="B357" s="160"/>
      <c r="C357" s="160"/>
      <c r="D357" s="160"/>
      <c r="E357" s="136"/>
    </row>
    <row r="358" spans="1:5" ht="12.75">
      <c r="A358" s="153"/>
      <c r="C358" s="160"/>
      <c r="D358" s="160"/>
      <c r="E358" s="136"/>
    </row>
    <row r="359" spans="1:5" ht="12.75">
      <c r="A359" s="153"/>
      <c r="C359" s="160"/>
      <c r="D359" s="160"/>
      <c r="E359" s="136"/>
    </row>
    <row r="360" spans="1:5" ht="12.75">
      <c r="A360" s="161"/>
      <c r="B360" s="160"/>
      <c r="C360" s="160"/>
      <c r="D360" s="160"/>
      <c r="E360" s="136"/>
    </row>
    <row r="361" spans="1:5" ht="12.75">
      <c r="A361" s="157"/>
      <c r="C361" s="160"/>
      <c r="D361" s="160"/>
      <c r="E361" s="136"/>
    </row>
    <row r="363" spans="1:5" ht="12.75">
      <c r="A363" s="150"/>
      <c r="B363" s="153"/>
      <c r="C363" s="160"/>
      <c r="D363" s="160"/>
      <c r="E363" s="136"/>
    </row>
    <row r="365" spans="1:5" ht="12.75">
      <c r="A365" s="150"/>
      <c r="B365" s="151"/>
      <c r="C365" s="160"/>
      <c r="D365" s="160"/>
      <c r="E365" s="136"/>
    </row>
    <row r="368" spans="1:5" ht="12.75">
      <c r="A368" s="155"/>
      <c r="B368" s="151"/>
      <c r="C368" s="160"/>
      <c r="D368" s="160"/>
      <c r="E368" s="136"/>
    </row>
    <row r="370" spans="1:5" ht="12.75">
      <c r="A370" s="155"/>
      <c r="B370" s="151"/>
      <c r="C370" s="160"/>
      <c r="D370" s="160"/>
      <c r="E370" s="136"/>
    </row>
    <row r="372" spans="1:5" ht="12.75">
      <c r="A372" s="146"/>
      <c r="B372" s="147"/>
      <c r="C372" s="160"/>
      <c r="D372" s="160"/>
      <c r="E372" s="136"/>
    </row>
    <row r="373" spans="1:5" ht="12.75">
      <c r="A373" s="148"/>
      <c r="B373" s="149"/>
      <c r="C373" s="160"/>
      <c r="D373" s="160"/>
      <c r="E373" s="136"/>
    </row>
    <row r="375" spans="1:5" ht="12.75">
      <c r="A375" s="150"/>
      <c r="B375" s="151"/>
      <c r="C375" s="160"/>
      <c r="D375" s="160"/>
      <c r="E375" s="136"/>
    </row>
    <row r="377" spans="1:5" ht="12.75">
      <c r="A377" s="150"/>
      <c r="B377" s="151"/>
      <c r="C377" s="160"/>
      <c r="D377" s="160"/>
      <c r="E377" s="136"/>
    </row>
    <row r="379" spans="1:5" ht="12.75">
      <c r="A379" s="146"/>
      <c r="B379" s="147"/>
      <c r="C379" s="160"/>
      <c r="D379" s="160"/>
      <c r="E379" s="136"/>
    </row>
    <row r="380" spans="1:5" ht="12.75">
      <c r="A380" s="148"/>
      <c r="B380" s="149"/>
      <c r="C380" s="160"/>
      <c r="D380" s="160"/>
      <c r="E380" s="136"/>
    </row>
    <row r="382" spans="1:5" ht="12.75">
      <c r="A382" s="150"/>
      <c r="B382" s="151"/>
      <c r="C382" s="160"/>
      <c r="D382" s="160"/>
      <c r="E382" s="136"/>
    </row>
    <row r="384" spans="1:5" ht="12.75">
      <c r="A384" s="150"/>
      <c r="B384" s="151"/>
      <c r="C384" s="160"/>
      <c r="D384" s="160"/>
      <c r="E384" s="136"/>
    </row>
    <row r="386" spans="1:5" ht="12.75">
      <c r="A386" s="146"/>
      <c r="B386" s="147"/>
      <c r="C386" s="160"/>
      <c r="D386" s="160"/>
      <c r="E386" s="136"/>
    </row>
    <row r="387" spans="1:5" ht="12.75">
      <c r="A387" s="148"/>
      <c r="B387" s="149"/>
      <c r="C387" s="160"/>
      <c r="D387" s="160"/>
      <c r="E387" s="136"/>
    </row>
    <row r="389" spans="1:5" ht="12.75">
      <c r="A389" s="150"/>
      <c r="B389" s="151"/>
      <c r="C389" s="160"/>
      <c r="D389" s="160"/>
      <c r="E389" s="136"/>
    </row>
    <row r="391" spans="1:5" ht="12.75">
      <c r="A391" s="150"/>
      <c r="B391" s="151"/>
      <c r="C391" s="160"/>
      <c r="D391" s="160"/>
      <c r="E391" s="136"/>
    </row>
    <row r="393" spans="1:5" ht="12.75">
      <c r="A393" s="146"/>
      <c r="B393" s="147"/>
      <c r="C393" s="160"/>
      <c r="D393" s="160"/>
      <c r="E393" s="136"/>
    </row>
    <row r="394" spans="1:5" ht="12.75">
      <c r="A394" s="148"/>
      <c r="B394" s="149"/>
      <c r="C394" s="160"/>
      <c r="D394" s="160"/>
      <c r="E394" s="136"/>
    </row>
    <row r="395" spans="1:5" ht="12.75">
      <c r="A395" s="148"/>
      <c r="B395" s="149"/>
      <c r="C395" s="160"/>
      <c r="D395" s="160"/>
      <c r="E395" s="136"/>
    </row>
    <row r="396" spans="1:5" ht="12.75">
      <c r="A396" s="148"/>
      <c r="B396" s="149"/>
      <c r="C396" s="160"/>
      <c r="D396" s="160"/>
      <c r="E396" s="136"/>
    </row>
    <row r="397" spans="1:5" ht="12.75">
      <c r="A397" s="148"/>
      <c r="B397" s="149"/>
      <c r="C397" s="160"/>
      <c r="D397" s="160"/>
      <c r="E397" s="136"/>
    </row>
    <row r="398" spans="1:5" ht="12.75">
      <c r="A398" s="148"/>
      <c r="B398" s="149"/>
      <c r="C398" s="160"/>
      <c r="D398" s="160"/>
      <c r="E398" s="136"/>
    </row>
    <row r="400" spans="1:5" ht="12.75">
      <c r="A400" s="150"/>
      <c r="B400" s="151"/>
      <c r="C400" s="160"/>
      <c r="D400" s="160"/>
      <c r="E400" s="136"/>
    </row>
    <row r="402" spans="1:5" ht="12.75">
      <c r="A402" s="150"/>
      <c r="B402" s="151"/>
      <c r="C402" s="160"/>
      <c r="D402" s="160"/>
      <c r="E402" s="136"/>
    </row>
    <row r="404" spans="1:5" ht="12.75">
      <c r="A404" s="146"/>
      <c r="B404" s="147"/>
      <c r="C404" s="160"/>
      <c r="D404" s="160"/>
      <c r="E404" s="136"/>
    </row>
    <row r="405" spans="1:5" ht="12.75">
      <c r="A405" s="148"/>
      <c r="B405" s="149"/>
      <c r="C405" s="160"/>
      <c r="D405" s="160"/>
      <c r="E405" s="136"/>
    </row>
    <row r="406" spans="1:5" ht="12.75">
      <c r="A406" s="148"/>
      <c r="B406" s="149"/>
      <c r="C406" s="160"/>
      <c r="D406" s="160"/>
      <c r="E406" s="136"/>
    </row>
    <row r="408" spans="1:5" ht="12.75">
      <c r="A408" s="150"/>
      <c r="B408" s="151"/>
      <c r="C408" s="160"/>
      <c r="D408" s="160"/>
      <c r="E408" s="136"/>
    </row>
    <row r="410" spans="1:5" ht="12.75">
      <c r="A410" s="150"/>
      <c r="B410" s="151"/>
      <c r="C410" s="160"/>
      <c r="D410" s="160"/>
      <c r="E410" s="136"/>
    </row>
    <row r="412" spans="1:5" ht="12.75">
      <c r="A412" s="146"/>
      <c r="B412" s="147"/>
      <c r="C412" s="160"/>
      <c r="D412" s="160"/>
      <c r="E412" s="136"/>
    </row>
    <row r="413" spans="1:5" ht="12.75">
      <c r="A413" s="148"/>
      <c r="B413" s="149"/>
      <c r="C413" s="160"/>
      <c r="D413" s="160"/>
      <c r="E413" s="136"/>
    </row>
    <row r="414" spans="1:5" ht="12.75">
      <c r="A414" s="148"/>
      <c r="B414" s="149"/>
      <c r="C414" s="160"/>
      <c r="D414" s="160"/>
      <c r="E414" s="136"/>
    </row>
    <row r="416" spans="1:5" ht="12.75">
      <c r="A416" s="150"/>
      <c r="B416" s="151"/>
      <c r="C416" s="160"/>
      <c r="D416" s="160"/>
      <c r="E416" s="136"/>
    </row>
    <row r="418" spans="1:5" ht="12.75">
      <c r="A418" s="150"/>
      <c r="B418" s="151"/>
      <c r="C418" s="160"/>
      <c r="D418" s="160"/>
      <c r="E418" s="136"/>
    </row>
    <row r="420" spans="1:5" ht="12.75">
      <c r="A420" s="146"/>
      <c r="B420" s="147"/>
      <c r="C420" s="160"/>
      <c r="D420" s="160"/>
      <c r="E420" s="136"/>
    </row>
    <row r="421" spans="1:5" ht="12.75">
      <c r="A421" s="148"/>
      <c r="B421" s="149"/>
      <c r="C421" s="160"/>
      <c r="D421" s="160"/>
      <c r="E421" s="136"/>
    </row>
    <row r="422" spans="1:5" ht="12.75">
      <c r="A422" s="148"/>
      <c r="B422" s="149"/>
      <c r="C422" s="160"/>
      <c r="D422" s="160"/>
      <c r="E422" s="136"/>
    </row>
    <row r="423" spans="1:5" ht="12.75">
      <c r="A423" s="148"/>
      <c r="B423" s="149"/>
      <c r="C423" s="160"/>
      <c r="D423" s="160"/>
      <c r="E423" s="136"/>
    </row>
    <row r="424" spans="1:5" ht="12.75">
      <c r="A424" s="148"/>
      <c r="B424" s="149"/>
      <c r="C424" s="160"/>
      <c r="D424" s="160"/>
      <c r="E424" s="136"/>
    </row>
    <row r="425" spans="1:5" ht="12.75">
      <c r="A425" s="148"/>
      <c r="B425" s="149"/>
      <c r="C425" s="160"/>
      <c r="D425" s="160"/>
      <c r="E425" s="136"/>
    </row>
    <row r="426" spans="1:5" ht="12.75">
      <c r="A426" s="148"/>
      <c r="B426" s="149"/>
      <c r="C426" s="160"/>
      <c r="D426" s="160"/>
      <c r="E426" s="136"/>
    </row>
    <row r="427" spans="1:5" ht="12.75">
      <c r="A427" s="148"/>
      <c r="B427" s="149"/>
      <c r="C427" s="160"/>
      <c r="D427" s="160"/>
      <c r="E427" s="136"/>
    </row>
    <row r="428" spans="1:5" ht="12.75">
      <c r="A428" s="148"/>
      <c r="B428" s="149"/>
      <c r="C428" s="160"/>
      <c r="D428" s="160"/>
      <c r="E428" s="136"/>
    </row>
    <row r="429" spans="1:5" ht="12.75">
      <c r="A429" s="148"/>
      <c r="B429" s="149"/>
      <c r="C429" s="160"/>
      <c r="D429" s="160"/>
      <c r="E429" s="136"/>
    </row>
    <row r="430" spans="1:5" ht="12.75">
      <c r="A430" s="148"/>
      <c r="B430" s="149"/>
      <c r="C430" s="160"/>
      <c r="D430" s="160"/>
      <c r="E430" s="136"/>
    </row>
    <row r="432" spans="1:5" ht="12.75">
      <c r="A432" s="150"/>
      <c r="B432" s="151"/>
      <c r="C432" s="160"/>
      <c r="D432" s="160"/>
      <c r="E432" s="136"/>
    </row>
    <row r="434" spans="1:5" ht="12.75">
      <c r="A434" s="150"/>
      <c r="B434" s="151"/>
      <c r="C434" s="160"/>
      <c r="D434" s="160"/>
      <c r="E434" s="136"/>
    </row>
    <row r="436" spans="1:5" ht="12.75">
      <c r="A436" s="146"/>
      <c r="B436" s="147"/>
      <c r="C436" s="160"/>
      <c r="D436" s="160"/>
      <c r="E436" s="136"/>
    </row>
    <row r="437" spans="1:5" ht="12.75">
      <c r="A437" s="148"/>
      <c r="B437" s="149"/>
      <c r="C437" s="160"/>
      <c r="D437" s="160"/>
      <c r="E437" s="136"/>
    </row>
    <row r="438" spans="1:5" ht="12.75">
      <c r="A438" s="148"/>
      <c r="B438" s="149"/>
      <c r="C438" s="160"/>
      <c r="D438" s="160"/>
      <c r="E438" s="136"/>
    </row>
    <row r="439" spans="1:5" ht="12.75">
      <c r="A439" s="148"/>
      <c r="B439" s="149"/>
      <c r="C439" s="160"/>
      <c r="D439" s="160"/>
      <c r="E439" s="136"/>
    </row>
    <row r="440" spans="1:5" ht="12.75">
      <c r="A440" s="148"/>
      <c r="B440" s="149"/>
      <c r="C440" s="160"/>
      <c r="D440" s="160"/>
      <c r="E440" s="136"/>
    </row>
    <row r="441" spans="1:5" ht="12.75">
      <c r="A441" s="148"/>
      <c r="B441" s="149"/>
      <c r="C441" s="160"/>
      <c r="D441" s="160"/>
      <c r="E441" s="136"/>
    </row>
    <row r="442" spans="1:5" ht="12.75">
      <c r="A442" s="148"/>
      <c r="B442" s="149"/>
      <c r="C442" s="160"/>
      <c r="D442" s="160"/>
      <c r="E442" s="136"/>
    </row>
    <row r="444" spans="1:5" ht="12.75">
      <c r="A444" s="150"/>
      <c r="B444" s="151"/>
      <c r="C444" s="160"/>
      <c r="D444" s="160"/>
      <c r="E444" s="136"/>
    </row>
    <row r="446" spans="1:5" ht="12.75">
      <c r="A446" s="150"/>
      <c r="B446" s="151"/>
      <c r="C446" s="160"/>
      <c r="D446" s="160"/>
      <c r="E446" s="136"/>
    </row>
    <row r="448" spans="1:5" ht="12.75">
      <c r="A448" s="146"/>
      <c r="B448" s="147"/>
      <c r="C448" s="160"/>
      <c r="D448" s="160"/>
      <c r="E448" s="136"/>
    </row>
    <row r="449" spans="1:5" ht="12.75">
      <c r="A449" s="148"/>
      <c r="B449" s="149"/>
      <c r="C449" s="160"/>
      <c r="D449" s="160"/>
      <c r="E449" s="136"/>
    </row>
    <row r="450" spans="1:5" ht="12.75">
      <c r="A450" s="148"/>
      <c r="B450" s="149"/>
      <c r="C450" s="160"/>
      <c r="D450" s="160"/>
      <c r="E450" s="136"/>
    </row>
    <row r="451" spans="1:5" ht="12.75">
      <c r="A451" s="148"/>
      <c r="B451" s="149"/>
      <c r="C451" s="160"/>
      <c r="D451" s="160"/>
      <c r="E451" s="136"/>
    </row>
    <row r="454" spans="1:5" ht="12.75">
      <c r="A454" s="150"/>
      <c r="B454" s="151"/>
      <c r="C454" s="160"/>
      <c r="D454" s="160"/>
      <c r="E454" s="136"/>
    </row>
    <row r="456" spans="1:5" ht="12.75">
      <c r="A456" s="150"/>
      <c r="B456" s="151"/>
      <c r="C456" s="160"/>
      <c r="D456" s="160"/>
      <c r="E456" s="136"/>
    </row>
    <row r="458" spans="1:5" ht="12.75">
      <c r="A458" s="146"/>
      <c r="B458" s="147"/>
      <c r="C458" s="160"/>
      <c r="D458" s="160"/>
      <c r="E458" s="136"/>
    </row>
    <row r="459" spans="1:5" ht="12.75">
      <c r="A459" s="148"/>
      <c r="B459" s="149"/>
      <c r="C459" s="160"/>
      <c r="D459" s="160"/>
      <c r="E459" s="136"/>
    </row>
    <row r="461" spans="1:5" ht="12.75">
      <c r="A461" s="150"/>
      <c r="B461" s="151"/>
      <c r="C461" s="160"/>
      <c r="D461" s="160"/>
      <c r="E461" s="136"/>
    </row>
    <row r="463" spans="1:5" ht="12.75">
      <c r="A463" s="150"/>
      <c r="B463" s="151"/>
      <c r="C463" s="160"/>
      <c r="D463" s="160"/>
      <c r="E463" s="136"/>
    </row>
    <row r="465" spans="1:5" ht="12.75">
      <c r="A465" s="146"/>
      <c r="B465" s="147"/>
      <c r="C465" s="160"/>
      <c r="D465" s="160"/>
      <c r="E465" s="136"/>
    </row>
    <row r="466" spans="1:5" ht="12.75">
      <c r="A466" s="148"/>
      <c r="B466" s="149"/>
      <c r="C466" s="160"/>
      <c r="D466" s="160"/>
      <c r="E466" s="136"/>
    </row>
    <row r="467" spans="1:5" ht="12.75">
      <c r="A467" s="148"/>
      <c r="B467" s="149"/>
      <c r="C467" s="160"/>
      <c r="D467" s="160"/>
      <c r="E467" s="136"/>
    </row>
    <row r="469" spans="1:5" ht="12.75">
      <c r="A469" s="150"/>
      <c r="B469" s="151"/>
      <c r="C469" s="160"/>
      <c r="D469" s="160"/>
      <c r="E469" s="136"/>
    </row>
    <row r="471" spans="1:5" ht="12.75">
      <c r="A471" s="150"/>
      <c r="B471" s="151"/>
      <c r="C471" s="160"/>
      <c r="D471" s="160"/>
      <c r="E471" s="136"/>
    </row>
    <row r="473" spans="1:5" ht="12.75">
      <c r="A473" s="146"/>
      <c r="B473" s="147"/>
      <c r="C473" s="160"/>
      <c r="D473" s="160"/>
      <c r="E473" s="136"/>
    </row>
    <row r="474" spans="1:5" ht="12.75">
      <c r="A474" s="148"/>
      <c r="B474" s="149"/>
      <c r="C474" s="160"/>
      <c r="D474" s="160"/>
      <c r="E474" s="136"/>
    </row>
    <row r="475" spans="1:5" ht="12.75">
      <c r="A475" s="148"/>
      <c r="B475" s="149"/>
      <c r="C475" s="160"/>
      <c r="D475" s="160"/>
      <c r="E475" s="136"/>
    </row>
    <row r="476" spans="1:5" ht="12.75">
      <c r="A476" s="148"/>
      <c r="B476" s="149"/>
      <c r="C476" s="160"/>
      <c r="D476" s="160"/>
      <c r="E476" s="136"/>
    </row>
    <row r="477" spans="1:5" ht="12.75">
      <c r="A477" s="148"/>
      <c r="B477" s="149"/>
      <c r="C477" s="160"/>
      <c r="D477" s="160"/>
      <c r="E477" s="136"/>
    </row>
    <row r="478" spans="1:5" ht="12.75">
      <c r="A478" s="148"/>
      <c r="B478" s="149"/>
      <c r="C478" s="160"/>
      <c r="D478" s="160"/>
      <c r="E478" s="136"/>
    </row>
    <row r="479" spans="1:5" ht="12.75">
      <c r="A479" s="148"/>
      <c r="B479" s="149"/>
      <c r="C479" s="160"/>
      <c r="D479" s="160"/>
      <c r="E479" s="136"/>
    </row>
    <row r="480" spans="1:5" ht="12.75">
      <c r="A480" s="148"/>
      <c r="B480" s="149"/>
      <c r="C480" s="160"/>
      <c r="D480" s="160"/>
      <c r="E480" s="136"/>
    </row>
    <row r="481" spans="1:5" ht="12.75">
      <c r="A481" s="148"/>
      <c r="B481" s="149"/>
      <c r="C481" s="160"/>
      <c r="D481" s="160"/>
      <c r="E481" s="136"/>
    </row>
    <row r="482" spans="1:5" ht="12.75">
      <c r="A482" s="148"/>
      <c r="B482" s="149"/>
      <c r="C482" s="160"/>
      <c r="D482" s="160"/>
      <c r="E482" s="136"/>
    </row>
    <row r="483" spans="1:5" ht="12.75">
      <c r="A483" s="148"/>
      <c r="B483" s="149"/>
      <c r="C483" s="160"/>
      <c r="D483" s="160"/>
      <c r="E483" s="136"/>
    </row>
    <row r="484" spans="1:5" ht="12.75">
      <c r="A484" s="148"/>
      <c r="B484" s="149"/>
      <c r="C484" s="160"/>
      <c r="D484" s="160"/>
      <c r="E484" s="136"/>
    </row>
    <row r="487" spans="1:5" ht="12.75">
      <c r="A487" s="150"/>
      <c r="B487" s="151"/>
      <c r="C487" s="160"/>
      <c r="D487" s="160"/>
      <c r="E487" s="136"/>
    </row>
    <row r="489" spans="1:5" ht="12.75">
      <c r="A489" s="150"/>
      <c r="B489" s="151"/>
      <c r="C489" s="160"/>
      <c r="D489" s="160"/>
      <c r="E489" s="136"/>
    </row>
  </sheetData>
  <sheetProtection/>
  <autoFilter ref="A18:F65"/>
  <mergeCells count="7">
    <mergeCell ref="A1:F1"/>
    <mergeCell ref="A11:B11"/>
    <mergeCell ref="A10:B10"/>
    <mergeCell ref="A3:B3"/>
    <mergeCell ref="A4:B4"/>
    <mergeCell ref="A2:F2"/>
    <mergeCell ref="A9:F9"/>
  </mergeCells>
  <printOptions horizontalCentered="1"/>
  <pageMargins left="0.1968503937007874" right="0.1968503937007874" top="0.6299212598425197" bottom="0.8267716535433072" header="0.5118110236220472" footer="0.5118110236220472"/>
  <pageSetup firstPageNumber="6" useFirstPageNumber="1" fitToHeight="0" fitToWidth="0" horizontalDpi="600" verticalDpi="600" orientation="portrait" paperSize="9" scale="90" r:id="rId1"/>
  <headerFooter alignWithMargins="0">
    <oddFooter>&amp;C&amp;P</oddFooter>
  </headerFooter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Domagoj Glavica</dc:creator>
  <cp:keywords/>
  <dc:description/>
  <cp:lastModifiedBy>Josipa Marenić</cp:lastModifiedBy>
  <cp:lastPrinted>2023-03-21T08:22:57Z</cp:lastPrinted>
  <dcterms:created xsi:type="dcterms:W3CDTF">2001-11-29T15:00:47Z</dcterms:created>
  <dcterms:modified xsi:type="dcterms:W3CDTF">2023-03-22T08:40:45Z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2HV - Izvršenje financijskog plana za 1-6 2016..xls</vt:lpwstr>
  </property>
</Properties>
</file>