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stitutzavodejjs-my.sharepoint.com/personal/natalija_horvat_institutjjs_hr/Documents/Radna površina/IZV_JJS/UV IZV JJS/11 sjednica 2 saziv/"/>
    </mc:Choice>
  </mc:AlternateContent>
  <xr:revisionPtr revIDLastSave="21" documentId="8_{03D5517D-0774-49D7-9A8A-46DA6B2EA7CD}" xr6:coauthVersionLast="47" xr6:coauthVersionMax="47" xr10:uidLastSave="{2BED0842-A010-4E92-A272-8EA9F6EDD211}"/>
  <bookViews>
    <workbookView xWindow="-120" yWindow="-120" windowWidth="29040" windowHeight="15720" tabRatio="801" activeTab="6" xr2:uid="{00000000-000D-0000-FFFF-FFFF00000000}"/>
  </bookViews>
  <sheets>
    <sheet name="SAŽETAK" sheetId="1" r:id="rId1"/>
    <sheet name=" Račun prihoda i rashoda-ekonom" sheetId="3" r:id="rId2"/>
    <sheet name=" Račun prihoda i rashoda-izvori" sheetId="9" r:id="rId3"/>
    <sheet name=" Račun rashoda-funkcija" sheetId="10" r:id="rId4"/>
    <sheet name=" Račun financiranja-ekonomska" sheetId="11" r:id="rId5"/>
    <sheet name=" Račun financiranja-izvori" sheetId="12" r:id="rId6"/>
    <sheet name="POSEBNI DIO" sheetId="7" r:id="rId7"/>
  </sheets>
  <definedNames>
    <definedName name="_xlnm.Print_Area" localSheetId="4">' Račun financiranja-ekonomska'!$A$1:$H$15</definedName>
    <definedName name="_xlnm.Print_Area" localSheetId="5">' Račun financiranja-izvori'!$A$1:$F$11</definedName>
    <definedName name="_xlnm.Print_Area" localSheetId="1">' Račun prihoda i rashoda-ekonom'!$A$1:$H$23</definedName>
    <definedName name="_xlnm.Print_Area" localSheetId="2">' Račun prihoda i rashoda-izvori'!$A$1:$F$12</definedName>
    <definedName name="_xlnm.Print_Area" localSheetId="3">' Račun rashoda-funkcija'!$A$1:$F$8</definedName>
    <definedName name="_xlnm.Print_Area" localSheetId="6">'POSEBNI DIO'!$A$2:$G$12</definedName>
    <definedName name="_xlnm.Print_Area" localSheetId="0">SAŽETAK!$A$1:$J$29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3" l="1"/>
  <c r="F16" i="3" s="1"/>
  <c r="G26" i="1"/>
  <c r="F15" i="1"/>
  <c r="E17" i="3"/>
  <c r="G12" i="1" s="1"/>
  <c r="H14" i="1"/>
  <c r="H11" i="1"/>
  <c r="H26" i="1"/>
  <c r="F27" i="1"/>
  <c r="I12" i="1"/>
  <c r="J12" i="1"/>
  <c r="D11" i="3" l="1"/>
  <c r="D21" i="3"/>
  <c r="F13" i="1" s="1"/>
  <c r="D17" i="3"/>
  <c r="I26" i="1"/>
  <c r="J26" i="1"/>
  <c r="F26" i="1"/>
  <c r="G23" i="1"/>
  <c r="H23" i="1"/>
  <c r="I23" i="1"/>
  <c r="J23" i="1"/>
  <c r="G9" i="1"/>
  <c r="G11" i="1" s="1"/>
  <c r="F9" i="1"/>
  <c r="F11" i="1" s="1"/>
  <c r="D10" i="3"/>
  <c r="G17" i="3"/>
  <c r="H17" i="3"/>
  <c r="E21" i="3"/>
  <c r="G13" i="1" s="1"/>
  <c r="F21" i="3"/>
  <c r="H13" i="1" s="1"/>
  <c r="G21" i="3"/>
  <c r="I13" i="1" s="1"/>
  <c r="H21" i="3"/>
  <c r="J13" i="1" s="1"/>
  <c r="D11" i="7"/>
  <c r="D10" i="7" s="1"/>
  <c r="D9" i="7" s="1"/>
  <c r="D8" i="7" s="1"/>
  <c r="D7" i="7" s="1"/>
  <c r="D6" i="7" s="1"/>
  <c r="D5" i="7" s="1"/>
  <c r="E11" i="7"/>
  <c r="E10" i="7" s="1"/>
  <c r="E9" i="7" s="1"/>
  <c r="E8" i="7" s="1"/>
  <c r="E7" i="7" s="1"/>
  <c r="E6" i="7" s="1"/>
  <c r="E5" i="7" s="1"/>
  <c r="F11" i="7"/>
  <c r="F10" i="7" s="1"/>
  <c r="F9" i="7" s="1"/>
  <c r="F8" i="7" s="1"/>
  <c r="F7" i="7" s="1"/>
  <c r="F6" i="7" s="1"/>
  <c r="F5" i="7" s="1"/>
  <c r="G11" i="7"/>
  <c r="G10" i="7" s="1"/>
  <c r="G9" i="7" s="1"/>
  <c r="G8" i="7" s="1"/>
  <c r="G7" i="7" s="1"/>
  <c r="G6" i="7" s="1"/>
  <c r="G5" i="7" s="1"/>
  <c r="C11" i="7"/>
  <c r="C10" i="7" s="1"/>
  <c r="C9" i="7" s="1"/>
  <c r="C8" i="7" s="1"/>
  <c r="C7" i="7" s="1"/>
  <c r="C6" i="7" s="1"/>
  <c r="C5" i="7" s="1"/>
  <c r="G14" i="1" l="1"/>
  <c r="G15" i="1" s="1"/>
  <c r="G27" i="1" s="1"/>
  <c r="J14" i="1"/>
  <c r="I14" i="1"/>
  <c r="H15" i="1"/>
  <c r="H27" i="1" s="1"/>
  <c r="J11" i="1"/>
  <c r="J15" i="1" s="1"/>
  <c r="J27" i="1" s="1"/>
  <c r="I11" i="1"/>
  <c r="D16" i="3"/>
  <c r="F12" i="1"/>
  <c r="F14" i="1" s="1"/>
  <c r="H16" i="3"/>
  <c r="G16" i="3"/>
  <c r="E16" i="3"/>
  <c r="I15" i="1" l="1"/>
  <c r="I27" i="1" s="1"/>
</calcChain>
</file>

<file path=xl/sharedStrings.xml><?xml version="1.0" encoding="utf-8"?>
<sst xmlns="http://schemas.openxmlformats.org/spreadsheetml/2006/main" count="155" uniqueCount="78">
  <si>
    <t>PRIHODI UKUPNO</t>
  </si>
  <si>
    <t>RASHODI UKUPNO</t>
  </si>
  <si>
    <t>RAZLIKA - VIŠAK / MANJAK</t>
  </si>
  <si>
    <t>NETO FINANCIRANJE</t>
  </si>
  <si>
    <t>VIŠAK / MANJAK + NETO FINANCIRANJE</t>
  </si>
  <si>
    <t xml:space="preserve">A. RAČUN PRIHODA I RASHODA 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</si>
  <si>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</si>
  <si>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</si>
  <si>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</si>
  <si>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</si>
  <si>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</si>
  <si>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</si>
  <si>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</si>
  <si>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</si>
  <si>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</si>
  <si>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</si>
  <si>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</si>
  <si>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</si>
  <si>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</si>
  <si>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</si>
  <si>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</si>
  <si>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</si>
  <si>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</si>
  <si>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</si>
  <si>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</si>
  <si>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</si>
  <si>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</si>
  <si>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</si>
  <si>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</si>
  <si>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</si>
  <si>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</si>
  <si>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A. SAŽETAK RAČUNA PRIHODA I RASHODA</t>
  </si>
  <si>
    <t>B. SAŽETAK RAČUNA FINANCIRANJA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</si>
  <si>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</si>
  <si>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</si>
  <si>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</si>
  <si>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</si>
  <si>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</si>
  <si>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</si>
  <si>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</si>
  <si>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</si>
  <si>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>Napomena:  Iznosi u stupcu "Izvršenje 2022." preračunavaju se iz kuna u eure prema fiksnom tečaju konverzije (1 EUR=7,53450 kuna) i po pravilima za preračunavanje i zaokruživanje.</t>
  </si>
  <si>
    <t>IZVRŠENJE
2022.</t>
  </si>
  <si>
    <t>TEKUĆI PLAN
2023.</t>
  </si>
  <si>
    <t>PLAN 
ZA 2024.</t>
  </si>
  <si>
    <t>PROJEKCIJA 
ZA 2025.</t>
  </si>
  <si>
    <t>PROJEKCIJA 
ZA 2026.</t>
  </si>
  <si>
    <t>A1. PRIHODI I RASHODI PREMA EKONOMSKOJ KLASIFIKACIJI</t>
  </si>
  <si>
    <t>A2. PRIHODI I RASHODI PREMA IZVORIMA FINANCIRANJA</t>
  </si>
  <si>
    <t>UKUPNO PRIHODI</t>
  </si>
  <si>
    <t>UKUPNO RASHODI</t>
  </si>
  <si>
    <t>A3. RASHODI PREMA FUNKCIJSKOJ KLASIFIKACIJI</t>
  </si>
  <si>
    <t>B1. RAČUN FINANCIRANJA PREMA EKONOMSKOJ KLASIFIKACIJI</t>
  </si>
  <si>
    <t>B2. RAČUN FINANCIRANJA PREMA IZVORIMA FINANCIRANJA</t>
  </si>
  <si>
    <t>UKUPNO PRIMICI</t>
  </si>
  <si>
    <t xml:space="preserve">UKUPNO IZDACI </t>
  </si>
  <si>
    <t>07780</t>
  </si>
  <si>
    <t>Institut za vode »Josip Juraj Strossmayer«</t>
  </si>
  <si>
    <t>52</t>
  </si>
  <si>
    <t>Ostale pomoći</t>
  </si>
  <si>
    <t>34</t>
  </si>
  <si>
    <t>ZAŠTITA I OČUVANJE PRIRODE I OKOLIŠA</t>
  </si>
  <si>
    <t>3408</t>
  </si>
  <si>
    <t>RAZVOJ SUSTAVA JAVNE ODVODNJE I ZAŠTITE VODA I MORA</t>
  </si>
  <si>
    <t>A937001</t>
  </si>
  <si>
    <t>ADMINISTRACIJA I UPRAVLJANJE</t>
  </si>
  <si>
    <t>31</t>
  </si>
  <si>
    <t>32</t>
  </si>
  <si>
    <t>Naknade građanima i kućanstvima na temelju osiguranja i druge naknade</t>
  </si>
  <si>
    <t>41</t>
  </si>
  <si>
    <t>42</t>
  </si>
  <si>
    <t>Rashodi za nabavu proizvedene dugotrajne imovine</t>
  </si>
  <si>
    <t>Pomoći</t>
  </si>
  <si>
    <t>05 Zaštita okoliša</t>
  </si>
  <si>
    <t>055 Istraživanje i razvoj: Zaštita okoliša</t>
  </si>
  <si>
    <t>5 Pomoći</t>
  </si>
  <si>
    <t>52 Ostale pomoći</t>
  </si>
  <si>
    <t>FINANCIJSKI PLAN INSTITUTA ZA VODE JOSIP JURAJ STROSSMAYER
ZA 2024. I PROJEKCIJE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</si>
</sst>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_-* #,##0.00\ _k_n_-;\-* #,##0.00\ _k_n_-;_-* &quot;-&quot;??\ _k_n_-;_-@_-"/>
    <numFmt numFmtId="166" formatCode="_-* #,##0.0000_-;\-* #,##0.0000_-;_-* &quot;-&quot;??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9" fillId="4" borderId="6" applyNumberFormat="0" applyProtection="0">
      <alignment horizontal="left" vertical="center" indent="1"/>
    </xf>
  </cellStyleXfs>
  <cellXfs count="14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3" xfId="0" applyBorder="1"/>
    <xf numFmtId="0" fontId="15" fillId="3" borderId="4" xfId="0" applyFont="1" applyFill="1" applyBorder="1" applyAlignment="1">
      <alignment horizontal="center" vertical="center" wrapText="1"/>
    </xf>
    <xf numFmtId="0" fontId="15" fillId="3" borderId="3" xfId="0" quotePrefix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/>
    <xf numFmtId="3" fontId="11" fillId="2" borderId="3" xfId="0" applyNumberFormat="1" applyFont="1" applyFill="1" applyBorder="1" applyAlignment="1">
      <alignment horizontal="right" vertical="center" wrapText="1"/>
    </xf>
    <xf numFmtId="3" fontId="9" fillId="2" borderId="3" xfId="1" applyNumberFormat="1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/>
    </xf>
    <xf numFmtId="0" fontId="9" fillId="2" borderId="3" xfId="0" quotePrefix="1" applyFont="1" applyFill="1" applyBorder="1" applyAlignment="1">
      <alignment horizontal="left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1" fillId="0" borderId="5" xfId="1" applyFont="1" applyBorder="1" applyAlignment="1">
      <alignment horizontal="center" vertical="center"/>
    </xf>
    <xf numFmtId="43" fontId="14" fillId="0" borderId="5" xfId="1" applyFont="1" applyBorder="1" applyAlignment="1">
      <alignment horizontal="right" vertical="center"/>
    </xf>
    <xf numFmtId="43" fontId="6" fillId="0" borderId="3" xfId="1" quotePrefix="1" applyFont="1" applyBorder="1" applyAlignment="1">
      <alignment horizontal="center" vertical="center" wrapText="1"/>
    </xf>
    <xf numFmtId="43" fontId="8" fillId="0" borderId="0" xfId="1" applyFont="1" applyAlignment="1">
      <alignment wrapText="1"/>
    </xf>
    <xf numFmtId="43" fontId="5" fillId="0" borderId="0" xfId="1" applyFont="1" applyAlignment="1">
      <alignment horizontal="right"/>
    </xf>
    <xf numFmtId="43" fontId="11" fillId="0" borderId="0" xfId="1" applyFont="1" applyAlignment="1">
      <alignment vertical="center"/>
    </xf>
    <xf numFmtId="43" fontId="0" fillId="0" borderId="0" xfId="0" applyNumberFormat="1"/>
    <xf numFmtId="43" fontId="3" fillId="0" borderId="0" xfId="1" applyFont="1" applyAlignment="1">
      <alignment vertical="center" wrapText="1"/>
    </xf>
    <xf numFmtId="43" fontId="13" fillId="0" borderId="0" xfId="1" applyFont="1" applyAlignment="1">
      <alignment wrapText="1"/>
    </xf>
    <xf numFmtId="165" fontId="0" fillId="0" borderId="0" xfId="0" applyNumberFormat="1"/>
    <xf numFmtId="1" fontId="15" fillId="0" borderId="3" xfId="1" quotePrefix="1" applyNumberFormat="1" applyFont="1" applyBorder="1" applyAlignment="1">
      <alignment horizontal="center" vertical="center" wrapText="1"/>
    </xf>
    <xf numFmtId="1" fontId="15" fillId="2" borderId="3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16" fillId="0" borderId="0" xfId="0" applyNumberFormat="1" applyFont="1"/>
    <xf numFmtId="164" fontId="18" fillId="0" borderId="3" xfId="1" applyNumberFormat="1" applyFont="1" applyBorder="1" applyAlignment="1">
      <alignment vertical="center"/>
    </xf>
    <xf numFmtId="164" fontId="18" fillId="3" borderId="3" xfId="1" applyNumberFormat="1" applyFont="1" applyFill="1" applyBorder="1" applyAlignment="1">
      <alignment vertical="center"/>
    </xf>
    <xf numFmtId="164" fontId="18" fillId="3" borderId="3" xfId="1" applyNumberFormat="1" applyFont="1" applyFill="1" applyBorder="1" applyAlignment="1">
      <alignment vertical="center" wrapText="1"/>
    </xf>
    <xf numFmtId="164" fontId="18" fillId="0" borderId="3" xfId="1" applyNumberFormat="1" applyFont="1" applyBorder="1" applyAlignment="1">
      <alignment horizontal="right" vertical="center" wrapText="1"/>
    </xf>
    <xf numFmtId="164" fontId="11" fillId="2" borderId="3" xfId="1" applyNumberFormat="1" applyFont="1" applyFill="1" applyBorder="1" applyAlignment="1">
      <alignment vertical="center" wrapText="1"/>
    </xf>
    <xf numFmtId="164" fontId="18" fillId="2" borderId="3" xfId="1" applyNumberFormat="1" applyFont="1" applyFill="1" applyBorder="1" applyAlignment="1">
      <alignment vertical="center" wrapText="1"/>
    </xf>
    <xf numFmtId="3" fontId="2" fillId="0" borderId="0" xfId="1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5" fillId="0" borderId="0" xfId="1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6" fillId="3" borderId="3" xfId="1" quotePrefix="1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15" fillId="3" borderId="3" xfId="1" quotePrefix="1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1" fillId="2" borderId="3" xfId="1" applyNumberFormat="1" applyFont="1" applyFill="1" applyBorder="1" applyAlignment="1">
      <alignment horizontal="right" vertical="center" wrapText="1"/>
    </xf>
    <xf numFmtId="3" fontId="20" fillId="2" borderId="3" xfId="1" applyNumberFormat="1" applyFont="1" applyFill="1" applyBorder="1" applyAlignment="1">
      <alignment horizontal="right" vertical="center" wrapText="1"/>
    </xf>
    <xf numFmtId="3" fontId="0" fillId="0" borderId="0" xfId="1" applyNumberFormat="1" applyFont="1"/>
    <xf numFmtId="3" fontId="0" fillId="0" borderId="0" xfId="0" applyNumberFormat="1"/>
    <xf numFmtId="3" fontId="6" fillId="3" borderId="3" xfId="0" quotePrefix="1" applyNumberFormat="1" applyFont="1" applyFill="1" applyBorder="1" applyAlignment="1">
      <alignment horizontal="center" vertical="center" wrapText="1"/>
    </xf>
    <xf numFmtId="3" fontId="15" fillId="3" borderId="3" xfId="0" quotePrefix="1" applyNumberFormat="1" applyFont="1" applyFill="1" applyBorder="1" applyAlignment="1">
      <alignment horizontal="center" vertical="center" wrapText="1"/>
    </xf>
    <xf numFmtId="3" fontId="0" fillId="0" borderId="0" xfId="1" applyNumberFormat="1" applyFont="1" applyAlignment="1">
      <alignment horizontal="right"/>
    </xf>
    <xf numFmtId="3" fontId="6" fillId="2" borderId="3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3" fontId="6" fillId="0" borderId="3" xfId="1" quotePrefix="1" applyNumberFormat="1" applyFont="1" applyBorder="1" applyAlignment="1">
      <alignment horizontal="center" vertical="center" wrapText="1"/>
    </xf>
    <xf numFmtId="3" fontId="15" fillId="0" borderId="3" xfId="1" quotePrefix="1" applyNumberFormat="1" applyFont="1" applyBorder="1" applyAlignment="1">
      <alignment horizontal="center" vertical="center" wrapText="1"/>
    </xf>
    <xf numFmtId="3" fontId="18" fillId="0" borderId="3" xfId="1" applyNumberFormat="1" applyFont="1" applyBorder="1" applyAlignment="1">
      <alignment vertical="center"/>
    </xf>
    <xf numFmtId="3" fontId="18" fillId="3" borderId="3" xfId="1" applyNumberFormat="1" applyFont="1" applyFill="1" applyBorder="1" applyAlignment="1">
      <alignment vertical="center"/>
    </xf>
    <xf numFmtId="3" fontId="18" fillId="2" borderId="3" xfId="1" applyNumberFormat="1" applyFont="1" applyFill="1" applyBorder="1" applyAlignment="1">
      <alignment horizontal="right" vertical="center" wrapText="1"/>
    </xf>
    <xf numFmtId="3" fontId="18" fillId="3" borderId="3" xfId="1" applyNumberFormat="1" applyFont="1" applyFill="1" applyBorder="1" applyAlignment="1">
      <alignment vertical="center" wrapText="1"/>
    </xf>
    <xf numFmtId="3" fontId="18" fillId="0" borderId="3" xfId="1" applyNumberFormat="1" applyFont="1" applyBorder="1" applyAlignment="1">
      <alignment horizontal="right" vertical="center" wrapText="1"/>
    </xf>
    <xf numFmtId="3" fontId="8" fillId="0" borderId="0" xfId="1" applyNumberFormat="1" applyFont="1" applyAlignment="1">
      <alignment wrapText="1"/>
    </xf>
    <xf numFmtId="3" fontId="11" fillId="0" borderId="0" xfId="1" applyNumberFormat="1" applyFont="1" applyAlignment="1">
      <alignment vertical="center"/>
    </xf>
    <xf numFmtId="166" fontId="0" fillId="0" borderId="0" xfId="1" applyNumberFormat="1" applyFont="1"/>
    <xf numFmtId="0" fontId="20" fillId="0" borderId="3" xfId="2" quotePrefix="1" applyFont="1" applyFill="1" applyBorder="1" applyAlignment="1">
      <alignment horizontal="left" vertical="center" indent="8"/>
    </xf>
    <xf numFmtId="164" fontId="11" fillId="0" borderId="3" xfId="1" applyNumberFormat="1" applyFont="1" applyFill="1" applyBorder="1" applyAlignment="1">
      <alignment vertical="center" wrapText="1"/>
    </xf>
    <xf numFmtId="0" fontId="21" fillId="0" borderId="0" xfId="0" applyFont="1"/>
    <xf numFmtId="0" fontId="5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1" fontId="15" fillId="0" borderId="3" xfId="0" quotePrefix="1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8" fillId="3" borderId="1" xfId="0" quotePrefix="1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3" fillId="0" borderId="0" xfId="1" applyNumberFormat="1" applyFont="1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0" fillId="0" borderId="0" xfId="1" applyFont="1"/>
    <xf numFmtId="0" fontId="24" fillId="0" borderId="0" xfId="0" applyFont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center" wrapText="1"/>
    </xf>
    <xf numFmtId="3" fontId="18" fillId="0" borderId="3" xfId="1" quotePrefix="1" applyNumberFormat="1" applyFont="1" applyBorder="1" applyAlignment="1">
      <alignment horizontal="center" vertical="center" wrapText="1"/>
    </xf>
    <xf numFmtId="43" fontId="18" fillId="0" borderId="3" xfId="1" quotePrefix="1" applyFont="1" applyBorder="1" applyAlignment="1">
      <alignment horizontal="center" vertical="center" wrapText="1"/>
    </xf>
    <xf numFmtId="43" fontId="18" fillId="2" borderId="3" xfId="1" applyFont="1" applyFill="1" applyBorder="1" applyAlignment="1">
      <alignment horizontal="center" vertical="center" wrapText="1"/>
    </xf>
    <xf numFmtId="1" fontId="25" fillId="0" borderId="3" xfId="0" quotePrefix="1" applyNumberFormat="1" applyFont="1" applyBorder="1" applyAlignment="1">
      <alignment horizontal="center" vertical="center" wrapText="1"/>
    </xf>
    <xf numFmtId="3" fontId="25" fillId="0" borderId="3" xfId="1" quotePrefix="1" applyNumberFormat="1" applyFont="1" applyBorder="1" applyAlignment="1">
      <alignment horizontal="center" vertical="center" wrapText="1"/>
    </xf>
    <xf numFmtId="1" fontId="25" fillId="0" borderId="3" xfId="1" quotePrefix="1" applyNumberFormat="1" applyFont="1" applyBorder="1" applyAlignment="1">
      <alignment horizontal="center" vertical="center" wrapText="1"/>
    </xf>
    <xf numFmtId="1" fontId="25" fillId="2" borderId="3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164" fontId="18" fillId="0" borderId="3" xfId="1" applyNumberFormat="1" applyFont="1" applyBorder="1" applyAlignment="1">
      <alignment horizontal="right"/>
    </xf>
    <xf numFmtId="0" fontId="20" fillId="0" borderId="2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vertical="center"/>
    </xf>
    <xf numFmtId="0" fontId="18" fillId="0" borderId="1" xfId="0" quotePrefix="1" applyFont="1" applyBorder="1" applyAlignment="1">
      <alignment horizontal="left" wrapText="1"/>
    </xf>
    <xf numFmtId="0" fontId="18" fillId="0" borderId="2" xfId="0" quotePrefix="1" applyFont="1" applyBorder="1" applyAlignment="1">
      <alignment horizontal="left" wrapText="1"/>
    </xf>
    <xf numFmtId="3" fontId="18" fillId="0" borderId="3" xfId="1" quotePrefix="1" applyNumberFormat="1" applyFont="1" applyBorder="1" applyAlignment="1">
      <alignment horizontal="left" wrapText="1"/>
    </xf>
    <xf numFmtId="164" fontId="18" fillId="0" borderId="3" xfId="1" quotePrefix="1" applyNumberFormat="1" applyFont="1" applyBorder="1" applyAlignment="1">
      <alignment horizontal="right" wrapText="1"/>
    </xf>
    <xf numFmtId="164" fontId="18" fillId="2" borderId="3" xfId="1" applyNumberFormat="1" applyFont="1" applyFill="1" applyBorder="1" applyAlignment="1">
      <alignment horizontal="right" vertical="center" wrapText="1"/>
    </xf>
    <xf numFmtId="3" fontId="18" fillId="0" borderId="3" xfId="1" quotePrefix="1" applyNumberFormat="1" applyFont="1" applyBorder="1" applyAlignment="1">
      <alignment horizontal="right" wrapText="1"/>
    </xf>
  </cellXfs>
  <cellStyles count="3">
    <cellStyle name="Normalno" xfId="0" builtinId="0"/>
    <cellStyle name="SAPBEXHLevel3" xfId="2" xr:uid="{8C67FC2C-20D9-4865-A844-8DFE0F08B042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1"/>
  <sheetViews>
    <sheetView workbookViewId="0">
      <selection activeCell="G15" sqref="A15:J27"/>
    </sheetView>
  </sheetViews>
  <sheetFormatPr defaultRowHeight="15" x14ac:dyDescent="0.25"/>
  <cols>
    <col min="5" max="5" width="25.28515625" customWidth="1"/>
    <col min="6" max="6" width="19.42578125" style="79" customWidth="1"/>
    <col min="7" max="10" width="19.42578125" style="40" customWidth="1"/>
    <col min="11" max="12" width="25.28515625" customWidth="1"/>
  </cols>
  <sheetData>
    <row r="1" spans="1:12" ht="42" customHeight="1" x14ac:dyDescent="0.25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27"/>
      <c r="L1" s="27"/>
    </row>
    <row r="2" spans="1:12" ht="18" customHeight="1" x14ac:dyDescent="0.25">
      <c r="A2" s="4"/>
      <c r="B2" s="4"/>
      <c r="C2" s="4"/>
      <c r="D2" s="4"/>
      <c r="E2" s="4"/>
      <c r="F2" s="69"/>
      <c r="G2" s="47"/>
      <c r="H2" s="47"/>
      <c r="I2" s="47"/>
      <c r="J2" s="47"/>
      <c r="K2" s="4"/>
      <c r="L2" s="4"/>
    </row>
    <row r="3" spans="1:12" ht="15.75" customHeight="1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25"/>
      <c r="L3" s="25"/>
    </row>
    <row r="4" spans="1:12" ht="18" x14ac:dyDescent="0.25">
      <c r="A4" s="4"/>
      <c r="B4" s="4"/>
      <c r="C4" s="4"/>
      <c r="D4" s="4"/>
      <c r="E4" s="4"/>
      <c r="F4" s="69"/>
      <c r="G4" s="47"/>
      <c r="H4" s="47"/>
      <c r="I4" s="47"/>
      <c r="J4" s="47"/>
      <c r="K4" s="5"/>
      <c r="L4" s="5"/>
    </row>
    <row r="5" spans="1:12" ht="18" customHeight="1" x14ac:dyDescent="0.25">
      <c r="A5" s="99" t="s">
        <v>31</v>
      </c>
      <c r="B5" s="99"/>
      <c r="C5" s="99"/>
      <c r="D5" s="99"/>
      <c r="E5" s="99"/>
      <c r="F5" s="99"/>
      <c r="G5" s="99"/>
      <c r="H5" s="99"/>
      <c r="I5" s="99"/>
      <c r="J5" s="99"/>
      <c r="K5" s="24"/>
      <c r="L5" s="24"/>
    </row>
    <row r="6" spans="1:12" ht="18" x14ac:dyDescent="0.25">
      <c r="A6" s="1"/>
      <c r="B6" s="2"/>
      <c r="C6" s="2"/>
      <c r="D6" s="2"/>
      <c r="E6" s="6"/>
      <c r="F6" s="85"/>
      <c r="G6" s="48"/>
      <c r="H6" s="49"/>
      <c r="I6" s="49"/>
      <c r="J6" s="50"/>
    </row>
    <row r="7" spans="1:12" ht="25.5" x14ac:dyDescent="0.25">
      <c r="A7" s="108" t="s">
        <v>11</v>
      </c>
      <c r="B7" s="109"/>
      <c r="C7" s="109"/>
      <c r="D7" s="109"/>
      <c r="E7" s="109"/>
      <c r="F7" s="86" t="s">
        <v>42</v>
      </c>
      <c r="G7" s="51" t="s">
        <v>43</v>
      </c>
      <c r="H7" s="46" t="s">
        <v>44</v>
      </c>
      <c r="I7" s="46" t="s">
        <v>45</v>
      </c>
      <c r="J7" s="46" t="s">
        <v>46</v>
      </c>
    </row>
    <row r="8" spans="1:12" s="61" customFormat="1" ht="12" customHeight="1" x14ac:dyDescent="0.25">
      <c r="A8" s="110">
        <v>1</v>
      </c>
      <c r="B8" s="110"/>
      <c r="C8" s="110"/>
      <c r="D8" s="110"/>
      <c r="E8" s="110"/>
      <c r="F8" s="87">
        <v>2</v>
      </c>
      <c r="G8" s="59">
        <v>3</v>
      </c>
      <c r="H8" s="60">
        <v>4</v>
      </c>
      <c r="I8" s="60">
        <v>5</v>
      </c>
      <c r="J8" s="60">
        <v>6</v>
      </c>
    </row>
    <row r="9" spans="1:12" x14ac:dyDescent="0.25">
      <c r="A9" s="107" t="s">
        <v>33</v>
      </c>
      <c r="B9" s="104"/>
      <c r="C9" s="104"/>
      <c r="D9" s="104"/>
      <c r="E9" s="101"/>
      <c r="F9" s="77">
        <f>' Račun prihoda i rashoda-ekonom'!D11</f>
        <v>3251708.81</v>
      </c>
      <c r="G9" s="67">
        <f>' Račun prihoda i rashoda-ekonom'!E11</f>
        <v>9208308</v>
      </c>
      <c r="H9" s="97">
        <v>9057000</v>
      </c>
      <c r="I9" s="97">
        <v>9200000</v>
      </c>
      <c r="J9" s="97">
        <v>9150000</v>
      </c>
    </row>
    <row r="10" spans="1:12" x14ac:dyDescent="0.25">
      <c r="A10" s="100" t="s">
        <v>34</v>
      </c>
      <c r="B10" s="101"/>
      <c r="C10" s="101"/>
      <c r="D10" s="101"/>
      <c r="E10" s="101"/>
      <c r="F10" s="88">
        <v>0</v>
      </c>
      <c r="G10" s="63">
        <v>0</v>
      </c>
      <c r="H10" s="63">
        <v>0</v>
      </c>
      <c r="I10" s="63">
        <v>0</v>
      </c>
      <c r="J10" s="63">
        <v>0</v>
      </c>
    </row>
    <row r="11" spans="1:12" x14ac:dyDescent="0.25">
      <c r="A11" s="105" t="s">
        <v>0</v>
      </c>
      <c r="B11" s="102"/>
      <c r="C11" s="102"/>
      <c r="D11" s="102"/>
      <c r="E11" s="106"/>
      <c r="F11" s="89">
        <f>SUM(F9:F10)</f>
        <v>3251708.81</v>
      </c>
      <c r="G11" s="64">
        <f t="shared" ref="G11:J11" si="0">SUM(G9:G10)</f>
        <v>9208308</v>
      </c>
      <c r="H11" s="64">
        <f>SUM(H9:H10)</f>
        <v>9057000</v>
      </c>
      <c r="I11" s="64">
        <f t="shared" si="0"/>
        <v>9200000</v>
      </c>
      <c r="J11" s="64">
        <f t="shared" si="0"/>
        <v>9150000</v>
      </c>
    </row>
    <row r="12" spans="1:12" x14ac:dyDescent="0.25">
      <c r="A12" s="103" t="s">
        <v>35</v>
      </c>
      <c r="B12" s="104"/>
      <c r="C12" s="104"/>
      <c r="D12" s="104"/>
      <c r="E12" s="104"/>
      <c r="F12" s="90">
        <f>' Račun prihoda i rashoda-ekonom'!D17</f>
        <v>2595170.39</v>
      </c>
      <c r="G12" s="68">
        <f>' Račun prihoda i rashoda-ekonom'!E17</f>
        <v>8841563</v>
      </c>
      <c r="H12" s="68">
        <v>8622000</v>
      </c>
      <c r="I12" s="68">
        <f>' Račun prihoda i rashoda-ekonom'!G17</f>
        <v>8930000</v>
      </c>
      <c r="J12" s="68">
        <f>' Račun prihoda i rashoda-ekonom'!H17</f>
        <v>8880000</v>
      </c>
    </row>
    <row r="13" spans="1:12" x14ac:dyDescent="0.25">
      <c r="A13" s="100" t="s">
        <v>36</v>
      </c>
      <c r="B13" s="101"/>
      <c r="C13" s="101"/>
      <c r="D13" s="101"/>
      <c r="E13" s="101"/>
      <c r="F13" s="88">
        <f>' Račun prihoda i rashoda-ekonom'!D21</f>
        <v>338106.87999999995</v>
      </c>
      <c r="G13" s="63">
        <f>' Račun prihoda i rashoda-ekonom'!E21</f>
        <v>366745</v>
      </c>
      <c r="H13" s="63">
        <f>' Račun prihoda i rashoda-ekonom'!F21</f>
        <v>435000</v>
      </c>
      <c r="I13" s="63">
        <f>' Račun prihoda i rashoda-ekonom'!G21</f>
        <v>270000</v>
      </c>
      <c r="J13" s="63">
        <f>' Račun prihoda i rashoda-ekonom'!H21</f>
        <v>270000</v>
      </c>
    </row>
    <row r="14" spans="1:12" x14ac:dyDescent="0.25">
      <c r="A14" s="19" t="s">
        <v>1</v>
      </c>
      <c r="B14" s="20"/>
      <c r="C14" s="20"/>
      <c r="D14" s="20"/>
      <c r="E14" s="20"/>
      <c r="F14" s="89">
        <f>F12+F13</f>
        <v>2933277.27</v>
      </c>
      <c r="G14" s="64">
        <f t="shared" ref="G14:J14" si="1">G12+G13</f>
        <v>9208308</v>
      </c>
      <c r="H14" s="64">
        <f>H12+H13</f>
        <v>9057000</v>
      </c>
      <c r="I14" s="64">
        <f t="shared" si="1"/>
        <v>9200000</v>
      </c>
      <c r="J14" s="64">
        <f t="shared" si="1"/>
        <v>9150000</v>
      </c>
    </row>
    <row r="15" spans="1:12" x14ac:dyDescent="0.25">
      <c r="A15" s="120" t="s">
        <v>2</v>
      </c>
      <c r="B15" s="121"/>
      <c r="C15" s="121"/>
      <c r="D15" s="121"/>
      <c r="E15" s="121"/>
      <c r="F15" s="91">
        <f>F11-F14</f>
        <v>318431.54000000004</v>
      </c>
      <c r="G15" s="65">
        <f>G11-G14</f>
        <v>0</v>
      </c>
      <c r="H15" s="65">
        <f t="shared" ref="H15:J15" si="2">H11-H14</f>
        <v>0</v>
      </c>
      <c r="I15" s="65">
        <f t="shared" si="2"/>
        <v>0</v>
      </c>
      <c r="J15" s="65">
        <f t="shared" si="2"/>
        <v>0</v>
      </c>
    </row>
    <row r="16" spans="1:12" ht="18" x14ac:dyDescent="0.25">
      <c r="A16" s="122"/>
      <c r="B16" s="123"/>
      <c r="C16" s="123"/>
      <c r="D16" s="123"/>
      <c r="E16" s="123"/>
      <c r="F16" s="124"/>
      <c r="G16" s="125"/>
      <c r="H16" s="125"/>
      <c r="I16" s="125"/>
      <c r="J16" s="126"/>
      <c r="K16" s="3"/>
      <c r="L16" s="3"/>
    </row>
    <row r="17" spans="1:12" ht="18" customHeight="1" x14ac:dyDescent="0.25">
      <c r="A17" s="127" t="s">
        <v>32</v>
      </c>
      <c r="B17" s="127"/>
      <c r="C17" s="127"/>
      <c r="D17" s="127"/>
      <c r="E17" s="127"/>
      <c r="F17" s="127"/>
      <c r="G17" s="127"/>
      <c r="H17" s="127"/>
      <c r="I17" s="127"/>
      <c r="J17" s="127"/>
      <c r="K17" s="24"/>
      <c r="L17" s="24"/>
    </row>
    <row r="18" spans="1:12" ht="18" x14ac:dyDescent="0.25">
      <c r="A18" s="122"/>
      <c r="B18" s="123"/>
      <c r="C18" s="123"/>
      <c r="D18" s="123"/>
      <c r="E18" s="123"/>
      <c r="F18" s="124"/>
      <c r="G18" s="125"/>
      <c r="H18" s="126"/>
      <c r="I18" s="126"/>
      <c r="J18" s="126"/>
    </row>
    <row r="19" spans="1:12" ht="25.5" x14ac:dyDescent="0.25">
      <c r="A19" s="128" t="s">
        <v>11</v>
      </c>
      <c r="B19" s="129"/>
      <c r="C19" s="129"/>
      <c r="D19" s="129"/>
      <c r="E19" s="129"/>
      <c r="F19" s="130" t="s">
        <v>42</v>
      </c>
      <c r="G19" s="131" t="s">
        <v>43</v>
      </c>
      <c r="H19" s="132" t="s">
        <v>44</v>
      </c>
      <c r="I19" s="132" t="s">
        <v>45</v>
      </c>
      <c r="J19" s="132" t="s">
        <v>46</v>
      </c>
    </row>
    <row r="20" spans="1:12" s="61" customFormat="1" ht="12" customHeight="1" x14ac:dyDescent="0.25">
      <c r="A20" s="133">
        <v>1</v>
      </c>
      <c r="B20" s="133"/>
      <c r="C20" s="133"/>
      <c r="D20" s="133"/>
      <c r="E20" s="133"/>
      <c r="F20" s="134">
        <v>2</v>
      </c>
      <c r="G20" s="135">
        <v>3</v>
      </c>
      <c r="H20" s="136">
        <v>4</v>
      </c>
      <c r="I20" s="136">
        <v>5</v>
      </c>
      <c r="J20" s="136">
        <v>6</v>
      </c>
    </row>
    <row r="21" spans="1:12" ht="15.75" customHeight="1" x14ac:dyDescent="0.25">
      <c r="A21" s="137" t="s">
        <v>37</v>
      </c>
      <c r="B21" s="138"/>
      <c r="C21" s="138"/>
      <c r="D21" s="138"/>
      <c r="E21" s="138"/>
      <c r="F21" s="92">
        <v>0</v>
      </c>
      <c r="G21" s="66">
        <v>0</v>
      </c>
      <c r="H21" s="139">
        <v>0</v>
      </c>
      <c r="I21" s="139">
        <v>0</v>
      </c>
      <c r="J21" s="139">
        <v>0</v>
      </c>
    </row>
    <row r="22" spans="1:12" x14ac:dyDescent="0.25">
      <c r="A22" s="137" t="s">
        <v>38</v>
      </c>
      <c r="B22" s="140"/>
      <c r="C22" s="140"/>
      <c r="D22" s="140"/>
      <c r="E22" s="140"/>
      <c r="F22" s="92">
        <v>0</v>
      </c>
      <c r="G22" s="66">
        <v>0</v>
      </c>
      <c r="H22" s="139">
        <v>0</v>
      </c>
      <c r="I22" s="139">
        <v>0</v>
      </c>
      <c r="J22" s="139">
        <v>0</v>
      </c>
    </row>
    <row r="23" spans="1:12" x14ac:dyDescent="0.25">
      <c r="A23" s="141" t="s">
        <v>39</v>
      </c>
      <c r="B23" s="121"/>
      <c r="C23" s="121"/>
      <c r="D23" s="121"/>
      <c r="E23" s="142"/>
      <c r="F23" s="89">
        <v>0</v>
      </c>
      <c r="G23" s="64">
        <f t="shared" ref="G23:J23" si="3">SUM(G21:G22)</f>
        <v>0</v>
      </c>
      <c r="H23" s="64">
        <f t="shared" si="3"/>
        <v>0</v>
      </c>
      <c r="I23" s="64">
        <f t="shared" si="3"/>
        <v>0</v>
      </c>
      <c r="J23" s="64">
        <f t="shared" si="3"/>
        <v>0</v>
      </c>
    </row>
    <row r="24" spans="1:12" x14ac:dyDescent="0.25">
      <c r="A24" s="143" t="s">
        <v>22</v>
      </c>
      <c r="B24" s="144"/>
      <c r="C24" s="144"/>
      <c r="D24" s="144"/>
      <c r="E24" s="144"/>
      <c r="F24" s="145"/>
      <c r="G24" s="146">
        <v>318431.53999999998</v>
      </c>
      <c r="H24" s="147">
        <v>318432</v>
      </c>
      <c r="I24" s="147">
        <v>318432</v>
      </c>
      <c r="J24" s="147">
        <v>318432</v>
      </c>
    </row>
    <row r="25" spans="1:12" x14ac:dyDescent="0.25">
      <c r="A25" s="143" t="s">
        <v>40</v>
      </c>
      <c r="B25" s="144"/>
      <c r="C25" s="144"/>
      <c r="D25" s="144"/>
      <c r="E25" s="144"/>
      <c r="F25" s="148">
        <v>-318431.53999999998</v>
      </c>
      <c r="G25" s="146">
        <v>-318432</v>
      </c>
      <c r="H25" s="147">
        <v>-318432</v>
      </c>
      <c r="I25" s="147">
        <v>-318432</v>
      </c>
      <c r="J25" s="147">
        <v>-318432</v>
      </c>
    </row>
    <row r="26" spans="1:12" x14ac:dyDescent="0.25">
      <c r="A26" s="120" t="s">
        <v>3</v>
      </c>
      <c r="B26" s="121"/>
      <c r="C26" s="121"/>
      <c r="D26" s="121"/>
      <c r="E26" s="121"/>
      <c r="F26" s="91">
        <f>F24+F25</f>
        <v>-318431.53999999998</v>
      </c>
      <c r="G26" s="91">
        <f>G24+G25</f>
        <v>-0.46000000002095476</v>
      </c>
      <c r="H26" s="65">
        <f t="shared" ref="H26:J26" si="4">H24+H25</f>
        <v>0</v>
      </c>
      <c r="I26" s="65">
        <f t="shared" si="4"/>
        <v>0</v>
      </c>
      <c r="J26" s="65">
        <f t="shared" si="4"/>
        <v>0</v>
      </c>
    </row>
    <row r="27" spans="1:12" x14ac:dyDescent="0.25">
      <c r="A27" s="120" t="s">
        <v>4</v>
      </c>
      <c r="B27" s="121"/>
      <c r="C27" s="121"/>
      <c r="D27" s="121"/>
      <c r="E27" s="121"/>
      <c r="F27" s="91">
        <f>F15+F26</f>
        <v>0</v>
      </c>
      <c r="G27" s="91">
        <f>G15+G26</f>
        <v>-0.46000000002095476</v>
      </c>
      <c r="H27" s="65">
        <f>H15+H26</f>
        <v>0</v>
      </c>
      <c r="I27" s="65">
        <f t="shared" ref="I27:J27" si="5">I15+I26</f>
        <v>0</v>
      </c>
      <c r="J27" s="65">
        <f t="shared" si="5"/>
        <v>0</v>
      </c>
    </row>
    <row r="28" spans="1:12" ht="11.25" customHeight="1" x14ac:dyDescent="0.25">
      <c r="A28" s="14"/>
      <c r="B28" s="15"/>
      <c r="C28" s="15"/>
      <c r="D28" s="15"/>
      <c r="E28" s="15"/>
      <c r="F28" s="93"/>
      <c r="G28" s="52"/>
      <c r="H28" s="53"/>
      <c r="I28" s="53"/>
      <c r="J28" s="53"/>
      <c r="K28" s="16"/>
      <c r="L28" s="16"/>
    </row>
    <row r="29" spans="1:12" ht="15" customHeight="1" x14ac:dyDescent="0.25">
      <c r="A29" s="28" t="s">
        <v>41</v>
      </c>
      <c r="B29" s="28"/>
      <c r="C29" s="28"/>
      <c r="D29" s="28"/>
      <c r="E29" s="28"/>
      <c r="F29" s="94"/>
      <c r="G29" s="54"/>
      <c r="H29" s="54"/>
      <c r="I29" s="54"/>
      <c r="J29" s="54"/>
      <c r="K29" s="28"/>
    </row>
    <row r="30" spans="1:12" ht="9" customHeight="1" x14ac:dyDescent="0.25"/>
    <row r="31" spans="1:12" x14ac:dyDescent="0.25">
      <c r="A31" s="98"/>
    </row>
  </sheetData>
  <mergeCells count="21">
    <mergeCell ref="A20:E20"/>
    <mergeCell ref="A27:E27"/>
    <mergeCell ref="A24:E24"/>
    <mergeCell ref="A25:E25"/>
    <mergeCell ref="A17:J17"/>
    <mergeCell ref="A21:E21"/>
    <mergeCell ref="A22:E22"/>
    <mergeCell ref="A26:E26"/>
    <mergeCell ref="A19:E19"/>
    <mergeCell ref="A23:E23"/>
    <mergeCell ref="A1:J1"/>
    <mergeCell ref="A3:J3"/>
    <mergeCell ref="A5:J5"/>
    <mergeCell ref="A13:E13"/>
    <mergeCell ref="A15:E15"/>
    <mergeCell ref="A12:E12"/>
    <mergeCell ref="A11:E11"/>
    <mergeCell ref="A9:E9"/>
    <mergeCell ref="A10:E10"/>
    <mergeCell ref="A7:E7"/>
    <mergeCell ref="A8:E8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25"/>
  <sheetViews>
    <sheetView workbookViewId="0">
      <selection activeCell="F19" sqref="F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4.7109375" customWidth="1"/>
    <col min="4" max="5" width="19.42578125" style="79" customWidth="1"/>
    <col min="6" max="8" width="19.42578125" style="80" customWidth="1"/>
    <col min="9" max="10" width="25.28515625" customWidth="1"/>
  </cols>
  <sheetData>
    <row r="1" spans="1:10" ht="18" x14ac:dyDescent="0.25">
      <c r="A1" s="4"/>
      <c r="B1" s="4"/>
      <c r="C1" s="4"/>
      <c r="D1" s="69"/>
      <c r="E1" s="69"/>
      <c r="F1" s="70"/>
      <c r="G1" s="70"/>
      <c r="H1" s="70"/>
      <c r="I1" s="4"/>
      <c r="J1" s="4"/>
    </row>
    <row r="2" spans="1:10" ht="15.75" customHeight="1" x14ac:dyDescent="0.25">
      <c r="A2" s="27" t="s">
        <v>16</v>
      </c>
      <c r="B2" s="27"/>
      <c r="C2" s="27"/>
      <c r="D2" s="71"/>
      <c r="E2" s="71"/>
      <c r="F2" s="72"/>
      <c r="G2" s="72"/>
      <c r="H2" s="72"/>
      <c r="I2" s="25"/>
      <c r="J2" s="25"/>
    </row>
    <row r="3" spans="1:10" ht="18" x14ac:dyDescent="0.25">
      <c r="A3" s="4"/>
      <c r="B3" s="4"/>
      <c r="C3" s="4"/>
      <c r="D3" s="69"/>
      <c r="E3" s="69"/>
      <c r="F3" s="70"/>
      <c r="G3" s="70"/>
      <c r="H3" s="70"/>
      <c r="I3" s="5"/>
      <c r="J3" s="5"/>
    </row>
    <row r="4" spans="1:10" ht="15.75" customHeight="1" x14ac:dyDescent="0.25">
      <c r="A4" s="27" t="s">
        <v>5</v>
      </c>
      <c r="B4" s="27"/>
      <c r="C4" s="27"/>
      <c r="D4" s="71"/>
      <c r="E4" s="71"/>
      <c r="F4" s="72"/>
      <c r="G4" s="72"/>
      <c r="H4" s="72"/>
      <c r="I4" s="24"/>
      <c r="J4" s="24"/>
    </row>
    <row r="5" spans="1:10" ht="18" x14ac:dyDescent="0.25">
      <c r="A5" s="4"/>
      <c r="B5" s="4"/>
      <c r="C5" s="4"/>
      <c r="D5" s="69"/>
      <c r="E5" s="69"/>
      <c r="F5" s="70"/>
      <c r="G5" s="70"/>
      <c r="H5" s="70"/>
      <c r="I5" s="5"/>
      <c r="J5" s="5"/>
    </row>
    <row r="6" spans="1:10" ht="15.75" customHeight="1" x14ac:dyDescent="0.25">
      <c r="A6" s="27" t="s">
        <v>47</v>
      </c>
      <c r="B6" s="27"/>
      <c r="C6" s="27"/>
      <c r="D6" s="71"/>
      <c r="E6" s="71"/>
      <c r="F6" s="72"/>
      <c r="G6" s="72"/>
      <c r="H6" s="72"/>
      <c r="I6" s="26"/>
      <c r="J6" s="26"/>
    </row>
    <row r="7" spans="1:10" ht="18" x14ac:dyDescent="0.25">
      <c r="A7" s="4"/>
      <c r="B7" s="4"/>
      <c r="C7" s="4"/>
      <c r="D7" s="69"/>
      <c r="E7" s="69"/>
      <c r="F7" s="70"/>
      <c r="G7" s="70"/>
      <c r="H7" s="70"/>
      <c r="I7" s="5"/>
      <c r="J7" s="5"/>
    </row>
    <row r="8" spans="1:10" ht="25.5" customHeight="1" x14ac:dyDescent="0.25">
      <c r="A8" s="111" t="s">
        <v>11</v>
      </c>
      <c r="B8" s="112"/>
      <c r="C8" s="113"/>
      <c r="D8" s="73" t="s">
        <v>42</v>
      </c>
      <c r="E8" s="73" t="s">
        <v>43</v>
      </c>
      <c r="F8" s="74" t="s">
        <v>44</v>
      </c>
      <c r="G8" s="74" t="s">
        <v>45</v>
      </c>
      <c r="H8" s="74" t="s">
        <v>46</v>
      </c>
    </row>
    <row r="9" spans="1:10" s="62" customFormat="1" ht="11.25" x14ac:dyDescent="0.2">
      <c r="A9" s="114">
        <v>1</v>
      </c>
      <c r="B9" s="115"/>
      <c r="C9" s="116"/>
      <c r="D9" s="75">
        <v>2</v>
      </c>
      <c r="E9" s="75">
        <v>3</v>
      </c>
      <c r="F9" s="76">
        <v>4</v>
      </c>
      <c r="G9" s="76">
        <v>5</v>
      </c>
      <c r="H9" s="76">
        <v>6</v>
      </c>
    </row>
    <row r="10" spans="1:10" x14ac:dyDescent="0.25">
      <c r="A10" s="8"/>
      <c r="B10" s="8"/>
      <c r="C10" s="8" t="s">
        <v>49</v>
      </c>
      <c r="D10" s="77">
        <f>D11</f>
        <v>3251708.81</v>
      </c>
      <c r="E10" s="77">
        <v>9208308</v>
      </c>
      <c r="F10" s="7">
        <v>9057000</v>
      </c>
      <c r="G10" s="7">
        <v>9200000</v>
      </c>
      <c r="H10" s="7">
        <v>9150000</v>
      </c>
    </row>
    <row r="11" spans="1:10" x14ac:dyDescent="0.25">
      <c r="A11" s="8">
        <v>6</v>
      </c>
      <c r="B11" s="8"/>
      <c r="C11" s="8" t="s">
        <v>6</v>
      </c>
      <c r="D11" s="77">
        <f>D12</f>
        <v>3251708.81</v>
      </c>
      <c r="E11" s="77">
        <v>9208308</v>
      </c>
      <c r="F11" s="7">
        <v>9057000</v>
      </c>
      <c r="G11" s="7">
        <v>9200000</v>
      </c>
      <c r="H11" s="7">
        <v>9150000</v>
      </c>
    </row>
    <row r="12" spans="1:10" ht="25.5" x14ac:dyDescent="0.25">
      <c r="A12" s="8"/>
      <c r="B12" s="11">
        <v>63</v>
      </c>
      <c r="C12" s="11" t="s">
        <v>20</v>
      </c>
      <c r="D12" s="42">
        <v>3251708.81</v>
      </c>
      <c r="E12" s="42">
        <v>9208308</v>
      </c>
      <c r="F12" s="7">
        <v>9057000</v>
      </c>
      <c r="G12" s="7">
        <v>9200000</v>
      </c>
      <c r="H12" s="7">
        <v>9150000</v>
      </c>
    </row>
    <row r="14" spans="1:10" ht="25.5" customHeight="1" x14ac:dyDescent="0.25">
      <c r="A14" s="111" t="s">
        <v>11</v>
      </c>
      <c r="B14" s="112"/>
      <c r="C14" s="113"/>
      <c r="D14" s="73" t="s">
        <v>42</v>
      </c>
      <c r="E14" s="73" t="s">
        <v>43</v>
      </c>
      <c r="F14" s="74" t="s">
        <v>44</v>
      </c>
      <c r="G14" s="74" t="s">
        <v>45</v>
      </c>
      <c r="H14" s="74" t="s">
        <v>46</v>
      </c>
    </row>
    <row r="15" spans="1:10" s="62" customFormat="1" ht="11.25" x14ac:dyDescent="0.2">
      <c r="A15" s="114">
        <v>1</v>
      </c>
      <c r="B15" s="115"/>
      <c r="C15" s="116"/>
      <c r="D15" s="75">
        <v>2</v>
      </c>
      <c r="E15" s="75">
        <v>3</v>
      </c>
      <c r="F15" s="76">
        <v>4</v>
      </c>
      <c r="G15" s="76">
        <v>5</v>
      </c>
      <c r="H15" s="76">
        <v>6</v>
      </c>
    </row>
    <row r="16" spans="1:10" x14ac:dyDescent="0.25">
      <c r="A16" s="8"/>
      <c r="B16" s="8"/>
      <c r="C16" s="8" t="s">
        <v>50</v>
      </c>
      <c r="D16" s="77">
        <f>D17+D21</f>
        <v>2933277.27</v>
      </c>
      <c r="E16" s="77">
        <f t="shared" ref="E16:H16" si="0">E17+E21</f>
        <v>9208308</v>
      </c>
      <c r="F16" s="77">
        <f>F17+F21</f>
        <v>9057000</v>
      </c>
      <c r="G16" s="77">
        <f t="shared" si="0"/>
        <v>9200000</v>
      </c>
      <c r="H16" s="77">
        <f t="shared" si="0"/>
        <v>9150000</v>
      </c>
    </row>
    <row r="17" spans="1:10" x14ac:dyDescent="0.25">
      <c r="A17" s="8">
        <v>3</v>
      </c>
      <c r="B17" s="8"/>
      <c r="C17" s="8" t="s">
        <v>7</v>
      </c>
      <c r="D17" s="77">
        <f>D18+D19+D20</f>
        <v>2595170.39</v>
      </c>
      <c r="E17" s="77">
        <f t="shared" ref="E17:H17" si="1">E18+E19+E20</f>
        <v>8841563</v>
      </c>
      <c r="F17" s="77">
        <f>F18+F19+F20</f>
        <v>8622000</v>
      </c>
      <c r="G17" s="77">
        <f t="shared" si="1"/>
        <v>8930000</v>
      </c>
      <c r="H17" s="77">
        <f t="shared" si="1"/>
        <v>8880000</v>
      </c>
      <c r="J17" s="40"/>
    </row>
    <row r="18" spans="1:10" x14ac:dyDescent="0.25">
      <c r="A18" s="8"/>
      <c r="B18" s="11" t="s">
        <v>66</v>
      </c>
      <c r="C18" s="11" t="s">
        <v>8</v>
      </c>
      <c r="D18" s="42">
        <v>155753.93</v>
      </c>
      <c r="E18" s="42">
        <v>1655638</v>
      </c>
      <c r="F18" s="42">
        <v>1711500</v>
      </c>
      <c r="G18" s="42">
        <v>2184000</v>
      </c>
      <c r="H18" s="42">
        <v>2184000</v>
      </c>
      <c r="I18" s="95"/>
      <c r="J18" s="40"/>
    </row>
    <row r="19" spans="1:10" x14ac:dyDescent="0.25">
      <c r="A19" s="9"/>
      <c r="B19" s="9" t="s">
        <v>67</v>
      </c>
      <c r="C19" s="9" t="s">
        <v>17</v>
      </c>
      <c r="D19" s="42">
        <v>2439416.46</v>
      </c>
      <c r="E19" s="42">
        <v>7185925</v>
      </c>
      <c r="F19" s="42">
        <v>6900500</v>
      </c>
      <c r="G19" s="42">
        <v>6736000</v>
      </c>
      <c r="H19" s="42">
        <v>6686000</v>
      </c>
      <c r="J19" s="40"/>
    </row>
    <row r="20" spans="1:10" ht="25.5" x14ac:dyDescent="0.25">
      <c r="A20" s="9"/>
      <c r="B20" s="9">
        <v>37</v>
      </c>
      <c r="C20" s="45" t="s">
        <v>68</v>
      </c>
      <c r="D20" s="42"/>
      <c r="E20" s="42"/>
      <c r="F20" s="42">
        <v>10000</v>
      </c>
      <c r="G20" s="42">
        <v>10000</v>
      </c>
      <c r="H20" s="42">
        <v>10000</v>
      </c>
      <c r="J20" s="40"/>
    </row>
    <row r="21" spans="1:10" x14ac:dyDescent="0.25">
      <c r="A21" s="10">
        <v>4</v>
      </c>
      <c r="B21" s="10"/>
      <c r="C21" s="17" t="s">
        <v>9</v>
      </c>
      <c r="D21" s="77">
        <f>D22+D23</f>
        <v>338106.87999999995</v>
      </c>
      <c r="E21" s="77">
        <f t="shared" ref="E21:H21" si="2">E22+E23</f>
        <v>366745</v>
      </c>
      <c r="F21" s="77">
        <f t="shared" si="2"/>
        <v>435000</v>
      </c>
      <c r="G21" s="77">
        <f t="shared" si="2"/>
        <v>270000</v>
      </c>
      <c r="H21" s="77">
        <f t="shared" si="2"/>
        <v>270000</v>
      </c>
      <c r="J21" s="40"/>
    </row>
    <row r="22" spans="1:10" ht="25.5" x14ac:dyDescent="0.25">
      <c r="A22" s="11"/>
      <c r="B22" s="11" t="s">
        <v>69</v>
      </c>
      <c r="C22" s="18" t="s">
        <v>10</v>
      </c>
      <c r="D22" s="78">
        <v>2737.41</v>
      </c>
      <c r="E22" s="78">
        <v>35600</v>
      </c>
      <c r="F22" s="78">
        <v>10000</v>
      </c>
      <c r="G22" s="78">
        <v>10000</v>
      </c>
      <c r="H22" s="78">
        <v>10000</v>
      </c>
    </row>
    <row r="23" spans="1:10" x14ac:dyDescent="0.25">
      <c r="A23" s="11"/>
      <c r="B23" s="11" t="s">
        <v>70</v>
      </c>
      <c r="C23" s="9" t="s">
        <v>71</v>
      </c>
      <c r="D23" s="42">
        <v>335369.46999999997</v>
      </c>
      <c r="E23" s="42">
        <v>331145</v>
      </c>
      <c r="F23" s="42">
        <v>425000</v>
      </c>
      <c r="G23" s="42">
        <v>260000</v>
      </c>
      <c r="H23" s="42">
        <v>260000</v>
      </c>
    </row>
    <row r="25" spans="1:10" x14ac:dyDescent="0.25">
      <c r="A25" s="98"/>
    </row>
  </sheetData>
  <mergeCells count="4">
    <mergeCell ref="A14:C14"/>
    <mergeCell ref="A9:C9"/>
    <mergeCell ref="A15:C15"/>
    <mergeCell ref="A8:C8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12"/>
  <sheetViews>
    <sheetView workbookViewId="0">
      <selection activeCell="D13" sqref="D13"/>
    </sheetView>
  </sheetViews>
  <sheetFormatPr defaultRowHeight="15" x14ac:dyDescent="0.25"/>
  <cols>
    <col min="1" max="1" width="44.7109375" customWidth="1"/>
    <col min="2" max="6" width="19.42578125" style="80" customWidth="1"/>
    <col min="7" max="8" width="25.28515625" customWidth="1"/>
  </cols>
  <sheetData>
    <row r="1" spans="1:8" ht="18" x14ac:dyDescent="0.25">
      <c r="A1" s="4"/>
      <c r="B1" s="70"/>
      <c r="C1" s="70"/>
      <c r="D1" s="70"/>
      <c r="E1" s="70"/>
      <c r="F1" s="70"/>
      <c r="G1" s="4"/>
      <c r="H1" s="4"/>
    </row>
    <row r="2" spans="1:8" ht="15.75" customHeight="1" x14ac:dyDescent="0.25">
      <c r="A2" s="99" t="s">
        <v>48</v>
      </c>
      <c r="B2" s="99"/>
      <c r="C2" s="99"/>
      <c r="D2" s="99"/>
      <c r="E2" s="99"/>
      <c r="F2" s="99"/>
      <c r="G2" s="26"/>
      <c r="H2" s="26"/>
    </row>
    <row r="3" spans="1:8" ht="18" x14ac:dyDescent="0.25">
      <c r="A3" s="4"/>
      <c r="B3" s="70"/>
      <c r="C3" s="70"/>
      <c r="D3" s="70"/>
      <c r="E3" s="70"/>
      <c r="F3" s="70"/>
      <c r="G3" s="5"/>
      <c r="H3" s="5"/>
    </row>
    <row r="4" spans="1:8" ht="25.5" customHeight="1" x14ac:dyDescent="0.25">
      <c r="A4" s="29" t="s">
        <v>11</v>
      </c>
      <c r="B4" s="81" t="s">
        <v>42</v>
      </c>
      <c r="C4" s="81" t="s">
        <v>43</v>
      </c>
      <c r="D4" s="74" t="s">
        <v>44</v>
      </c>
      <c r="E4" s="74" t="s">
        <v>45</v>
      </c>
      <c r="F4" s="74" t="s">
        <v>46</v>
      </c>
    </row>
    <row r="5" spans="1:8" s="32" customFormat="1" ht="11.25" x14ac:dyDescent="0.2">
      <c r="A5" s="34">
        <v>1</v>
      </c>
      <c r="B5" s="82">
        <v>2</v>
      </c>
      <c r="C5" s="82">
        <v>3</v>
      </c>
      <c r="D5" s="76">
        <v>4</v>
      </c>
      <c r="E5" s="76">
        <v>5</v>
      </c>
      <c r="F5" s="76">
        <v>6</v>
      </c>
    </row>
    <row r="6" spans="1:8" x14ac:dyDescent="0.25">
      <c r="A6" s="8" t="s">
        <v>49</v>
      </c>
      <c r="B6" s="77">
        <v>3251709</v>
      </c>
      <c r="C6" s="77">
        <v>9208308</v>
      </c>
      <c r="D6" s="7">
        <v>9057000</v>
      </c>
      <c r="E6" s="7">
        <v>9200000</v>
      </c>
      <c r="F6" s="7">
        <v>9150000</v>
      </c>
    </row>
    <row r="7" spans="1:8" x14ac:dyDescent="0.25">
      <c r="A7" s="8" t="s">
        <v>75</v>
      </c>
      <c r="B7" s="77">
        <v>3251709</v>
      </c>
      <c r="C7" s="77">
        <v>9208308</v>
      </c>
      <c r="D7" s="7">
        <v>9057000</v>
      </c>
      <c r="E7" s="7">
        <v>9200000</v>
      </c>
      <c r="F7" s="7">
        <v>9150000</v>
      </c>
    </row>
    <row r="8" spans="1:8" x14ac:dyDescent="0.25">
      <c r="A8" s="21" t="s">
        <v>76</v>
      </c>
      <c r="B8" s="42">
        <v>3251709</v>
      </c>
      <c r="C8" s="42">
        <v>9208308</v>
      </c>
      <c r="D8" s="7">
        <v>9057000</v>
      </c>
      <c r="E8" s="7">
        <v>9200000</v>
      </c>
      <c r="F8" s="7">
        <v>9150000</v>
      </c>
    </row>
    <row r="9" spans="1:8" x14ac:dyDescent="0.25">
      <c r="B9" s="83"/>
      <c r="C9" s="83"/>
    </row>
    <row r="10" spans="1:8" x14ac:dyDescent="0.25">
      <c r="A10" s="8" t="s">
        <v>50</v>
      </c>
      <c r="B10" s="77">
        <v>2933277.33930586</v>
      </c>
      <c r="C10" s="77">
        <v>9208308</v>
      </c>
      <c r="D10" s="7">
        <v>9057000</v>
      </c>
      <c r="E10" s="7">
        <v>9200000</v>
      </c>
      <c r="F10" s="7">
        <v>9150000</v>
      </c>
    </row>
    <row r="11" spans="1:8" x14ac:dyDescent="0.25">
      <c r="A11" s="8" t="s">
        <v>75</v>
      </c>
      <c r="B11" s="77">
        <v>2933277.33930586</v>
      </c>
      <c r="C11" s="77">
        <v>9208308</v>
      </c>
      <c r="D11" s="7">
        <v>9057000</v>
      </c>
      <c r="E11" s="7">
        <v>9200000</v>
      </c>
      <c r="F11" s="7">
        <v>9150000</v>
      </c>
    </row>
    <row r="12" spans="1:8" x14ac:dyDescent="0.25">
      <c r="A12" s="21" t="s">
        <v>76</v>
      </c>
      <c r="B12" s="42">
        <v>2933277.33930586</v>
      </c>
      <c r="C12" s="42">
        <v>9208308</v>
      </c>
      <c r="D12" s="7">
        <v>9057000</v>
      </c>
      <c r="E12" s="7">
        <v>9200000</v>
      </c>
      <c r="F12" s="7">
        <v>9150000</v>
      </c>
    </row>
  </sheetData>
  <mergeCells count="1">
    <mergeCell ref="A2:F2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8"/>
  <sheetViews>
    <sheetView workbookViewId="0">
      <selection activeCell="D9" sqref="D9"/>
    </sheetView>
  </sheetViews>
  <sheetFormatPr defaultRowHeight="15" x14ac:dyDescent="0.25"/>
  <cols>
    <col min="1" max="1" width="44.7109375" customWidth="1"/>
    <col min="2" max="6" width="19.42578125" style="80" customWidth="1"/>
    <col min="7" max="8" width="25.28515625" customWidth="1"/>
  </cols>
  <sheetData>
    <row r="1" spans="1:8" ht="18" x14ac:dyDescent="0.25">
      <c r="A1" s="4"/>
      <c r="B1" s="70"/>
      <c r="C1" s="70"/>
      <c r="D1" s="70"/>
      <c r="E1" s="70"/>
      <c r="F1" s="70"/>
      <c r="G1" s="4"/>
      <c r="H1" s="4"/>
    </row>
    <row r="2" spans="1:8" ht="15.75" customHeight="1" x14ac:dyDescent="0.25">
      <c r="A2" s="99" t="s">
        <v>51</v>
      </c>
      <c r="B2" s="99"/>
      <c r="C2" s="99"/>
      <c r="D2" s="99"/>
      <c r="E2" s="99"/>
      <c r="F2" s="99"/>
      <c r="G2" s="26"/>
      <c r="H2" s="26"/>
    </row>
    <row r="3" spans="1:8" ht="18" x14ac:dyDescent="0.25">
      <c r="A3" s="4"/>
      <c r="B3" s="70"/>
      <c r="C3" s="70"/>
      <c r="D3" s="70"/>
      <c r="E3" s="70"/>
      <c r="F3" s="70"/>
      <c r="G3" s="5"/>
      <c r="H3" s="5"/>
    </row>
    <row r="4" spans="1:8" ht="25.5" customHeight="1" x14ac:dyDescent="0.25">
      <c r="A4" s="29" t="s">
        <v>11</v>
      </c>
      <c r="B4" s="81" t="s">
        <v>42</v>
      </c>
      <c r="C4" s="81" t="s">
        <v>43</v>
      </c>
      <c r="D4" s="74" t="s">
        <v>44</v>
      </c>
      <c r="E4" s="74" t="s">
        <v>45</v>
      </c>
      <c r="F4" s="74" t="s">
        <v>46</v>
      </c>
    </row>
    <row r="5" spans="1:8" s="32" customFormat="1" ht="11.25" x14ac:dyDescent="0.2">
      <c r="A5" s="34">
        <v>1</v>
      </c>
      <c r="B5" s="82">
        <v>2</v>
      </c>
      <c r="C5" s="82">
        <v>3</v>
      </c>
      <c r="D5" s="76">
        <v>4</v>
      </c>
      <c r="E5" s="76">
        <v>5</v>
      </c>
      <c r="F5" s="76">
        <v>6</v>
      </c>
    </row>
    <row r="6" spans="1:8" x14ac:dyDescent="0.25">
      <c r="A6" s="8" t="s">
        <v>50</v>
      </c>
      <c r="B6" s="77">
        <v>2933277.33930586</v>
      </c>
      <c r="C6" s="77">
        <v>9208308</v>
      </c>
      <c r="D6" s="41">
        <v>9057000</v>
      </c>
      <c r="E6" s="41">
        <v>9200000</v>
      </c>
      <c r="F6" s="41">
        <v>9150000</v>
      </c>
    </row>
    <row r="7" spans="1:8" x14ac:dyDescent="0.25">
      <c r="A7" s="8" t="s">
        <v>73</v>
      </c>
      <c r="B7" s="77">
        <v>2933277.33930586</v>
      </c>
      <c r="C7" s="77">
        <v>9208308</v>
      </c>
      <c r="D7" s="41">
        <v>9057000</v>
      </c>
      <c r="E7" s="41">
        <v>9200000</v>
      </c>
      <c r="F7" s="41">
        <v>9150000</v>
      </c>
    </row>
    <row r="8" spans="1:8" x14ac:dyDescent="0.25">
      <c r="A8" s="13" t="s">
        <v>74</v>
      </c>
      <c r="B8" s="42">
        <v>2933277.33930586</v>
      </c>
      <c r="C8" s="42">
        <v>9208308</v>
      </c>
      <c r="D8" s="42">
        <v>9057000</v>
      </c>
      <c r="E8" s="42">
        <v>9200000</v>
      </c>
      <c r="F8" s="42">
        <v>9150000</v>
      </c>
    </row>
  </sheetData>
  <mergeCells count="1">
    <mergeCell ref="A2:F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J15"/>
  <sheetViews>
    <sheetView workbookViewId="0">
      <selection activeCell="J14" sqref="J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4.7109375" customWidth="1"/>
    <col min="4" max="8" width="19.42578125" customWidth="1"/>
    <col min="9" max="10" width="25.28515625" customWidth="1"/>
  </cols>
  <sheetData>
    <row r="1" spans="1:10" ht="18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99" t="s">
        <v>16</v>
      </c>
      <c r="B2" s="99"/>
      <c r="C2" s="99"/>
      <c r="D2" s="99"/>
      <c r="E2" s="99"/>
      <c r="F2" s="99"/>
      <c r="G2" s="99"/>
      <c r="H2" s="99"/>
      <c r="I2" s="25"/>
      <c r="J2" s="25"/>
    </row>
    <row r="3" spans="1:10" ht="18" x14ac:dyDescent="0.25">
      <c r="A3" s="4"/>
      <c r="B3" s="4"/>
      <c r="C3" s="4"/>
      <c r="D3" s="4"/>
      <c r="E3" s="4"/>
      <c r="F3" s="4"/>
      <c r="G3" s="4"/>
      <c r="H3" s="4"/>
      <c r="I3" s="5"/>
      <c r="J3" s="5"/>
    </row>
    <row r="4" spans="1:10" ht="15.75" x14ac:dyDescent="0.25">
      <c r="A4" s="99" t="s">
        <v>12</v>
      </c>
      <c r="B4" s="99"/>
      <c r="C4" s="99"/>
      <c r="D4" s="99"/>
      <c r="E4" s="99"/>
      <c r="F4" s="99"/>
      <c r="G4" s="99"/>
      <c r="H4" s="99"/>
      <c r="I4" s="24"/>
      <c r="J4" s="24"/>
    </row>
    <row r="5" spans="1:10" ht="18" x14ac:dyDescent="0.25">
      <c r="A5" s="4"/>
      <c r="B5" s="4"/>
      <c r="C5" s="4"/>
      <c r="D5" s="4"/>
      <c r="E5" s="4"/>
      <c r="F5" s="4"/>
      <c r="G5" s="4"/>
      <c r="H5" s="4"/>
      <c r="I5" s="5"/>
      <c r="J5" s="5"/>
    </row>
    <row r="6" spans="1:10" ht="15.75" x14ac:dyDescent="0.25">
      <c r="A6" s="99" t="s">
        <v>52</v>
      </c>
      <c r="B6" s="99"/>
      <c r="C6" s="99"/>
      <c r="D6" s="99"/>
      <c r="E6" s="99"/>
      <c r="F6" s="99"/>
      <c r="G6" s="99"/>
      <c r="H6" s="99"/>
      <c r="I6" s="26"/>
      <c r="J6" s="26"/>
    </row>
    <row r="7" spans="1:10" ht="18" x14ac:dyDescent="0.25">
      <c r="A7" s="4"/>
      <c r="B7" s="4"/>
      <c r="C7" s="4"/>
      <c r="D7" s="4"/>
      <c r="E7" s="4"/>
      <c r="F7" s="4"/>
      <c r="G7" s="4"/>
      <c r="H7" s="4"/>
      <c r="I7" s="5"/>
      <c r="J7" s="5"/>
    </row>
    <row r="8" spans="1:10" ht="25.5" x14ac:dyDescent="0.25">
      <c r="A8" s="111" t="s">
        <v>11</v>
      </c>
      <c r="B8" s="112"/>
      <c r="C8" s="113"/>
      <c r="D8" s="30" t="s">
        <v>42</v>
      </c>
      <c r="E8" s="30" t="s">
        <v>43</v>
      </c>
      <c r="F8" s="31" t="s">
        <v>44</v>
      </c>
      <c r="G8" s="31" t="s">
        <v>45</v>
      </c>
      <c r="H8" s="31" t="s">
        <v>46</v>
      </c>
    </row>
    <row r="9" spans="1:10" s="32" customFormat="1" ht="11.25" x14ac:dyDescent="0.2">
      <c r="A9" s="117">
        <v>1</v>
      </c>
      <c r="B9" s="118"/>
      <c r="C9" s="119"/>
      <c r="D9" s="35">
        <v>2</v>
      </c>
      <c r="E9" s="35">
        <v>3</v>
      </c>
      <c r="F9" s="36">
        <v>4</v>
      </c>
      <c r="G9" s="36">
        <v>5</v>
      </c>
      <c r="H9" s="36">
        <v>6</v>
      </c>
    </row>
    <row r="10" spans="1:10" x14ac:dyDescent="0.25">
      <c r="A10" s="8">
        <v>8</v>
      </c>
      <c r="B10" s="8"/>
      <c r="C10" s="8" t="s">
        <v>13</v>
      </c>
      <c r="D10" s="43">
        <v>0</v>
      </c>
      <c r="E10" s="43">
        <v>0</v>
      </c>
      <c r="F10" s="44">
        <v>0</v>
      </c>
      <c r="G10" s="44">
        <v>0</v>
      </c>
      <c r="H10" s="44">
        <v>0</v>
      </c>
    </row>
    <row r="11" spans="1:10" x14ac:dyDescent="0.25">
      <c r="A11" s="8"/>
      <c r="B11" s="11">
        <v>84</v>
      </c>
      <c r="C11" s="11" t="s">
        <v>18</v>
      </c>
      <c r="D11" s="8"/>
      <c r="E11" s="8"/>
      <c r="F11" s="7"/>
      <c r="G11" s="7"/>
      <c r="H11" s="7"/>
    </row>
    <row r="12" spans="1:10" x14ac:dyDescent="0.25">
      <c r="A12" s="9" t="s">
        <v>21</v>
      </c>
      <c r="B12" s="9"/>
      <c r="C12" s="13"/>
      <c r="D12" s="11"/>
      <c r="E12" s="11"/>
      <c r="F12" s="7"/>
      <c r="G12" s="7"/>
      <c r="H12" s="7"/>
    </row>
    <row r="13" spans="1:10" x14ac:dyDescent="0.25">
      <c r="A13" s="10">
        <v>5</v>
      </c>
      <c r="B13" s="10"/>
      <c r="C13" s="17" t="s">
        <v>14</v>
      </c>
      <c r="D13" s="43">
        <v>0</v>
      </c>
      <c r="E13" s="43">
        <v>0</v>
      </c>
      <c r="F13" s="44">
        <v>0</v>
      </c>
      <c r="G13" s="44">
        <v>0</v>
      </c>
      <c r="H13" s="44">
        <v>0</v>
      </c>
    </row>
    <row r="14" spans="1:10" ht="25.5" x14ac:dyDescent="0.25">
      <c r="A14" s="11"/>
      <c r="B14" s="11">
        <v>54</v>
      </c>
      <c r="C14" s="18" t="s">
        <v>19</v>
      </c>
      <c r="D14" s="11"/>
      <c r="E14" s="11"/>
      <c r="F14" s="7"/>
      <c r="G14" s="7"/>
      <c r="H14" s="7"/>
    </row>
    <row r="15" spans="1:10" x14ac:dyDescent="0.25">
      <c r="A15" s="12" t="s">
        <v>21</v>
      </c>
      <c r="B15" s="10"/>
      <c r="C15" s="17"/>
      <c r="D15" s="11"/>
      <c r="E15" s="11"/>
      <c r="F15" s="7"/>
      <c r="G15" s="7"/>
      <c r="H15" s="7"/>
    </row>
  </sheetData>
  <mergeCells count="5">
    <mergeCell ref="A2:H2"/>
    <mergeCell ref="A4:H4"/>
    <mergeCell ref="A6:H6"/>
    <mergeCell ref="A8:C8"/>
    <mergeCell ref="A9:C9"/>
  </mergeCells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H26"/>
  <sheetViews>
    <sheetView workbookViewId="0">
      <selection activeCell="J14" sqref="J14"/>
    </sheetView>
  </sheetViews>
  <sheetFormatPr defaultRowHeight="15" x14ac:dyDescent="0.25"/>
  <cols>
    <col min="1" max="1" width="44.7109375" customWidth="1"/>
    <col min="2" max="6" width="19.42578125" customWidth="1"/>
    <col min="7" max="8" width="25.28515625" customWidth="1"/>
  </cols>
  <sheetData>
    <row r="1" spans="1:8" ht="18" x14ac:dyDescent="0.25">
      <c r="A1" s="4"/>
      <c r="B1" s="4"/>
      <c r="C1" s="4"/>
      <c r="D1" s="4"/>
      <c r="E1" s="4"/>
      <c r="F1" s="4"/>
      <c r="G1" s="4"/>
      <c r="H1" s="4"/>
    </row>
    <row r="2" spans="1:8" ht="15.75" customHeight="1" x14ac:dyDescent="0.25">
      <c r="A2" s="99" t="s">
        <v>53</v>
      </c>
      <c r="B2" s="99"/>
      <c r="C2" s="99"/>
      <c r="D2" s="99"/>
      <c r="E2" s="99"/>
      <c r="F2" s="99"/>
      <c r="G2" s="26"/>
      <c r="H2" s="26"/>
    </row>
    <row r="3" spans="1:8" ht="18" x14ac:dyDescent="0.25">
      <c r="A3" s="4"/>
      <c r="B3" s="4"/>
      <c r="C3" s="4"/>
      <c r="D3" s="4"/>
      <c r="E3" s="4"/>
      <c r="F3" s="4"/>
      <c r="G3" s="5"/>
      <c r="H3" s="5"/>
    </row>
    <row r="4" spans="1:8" ht="25.5" customHeight="1" x14ac:dyDescent="0.25">
      <c r="A4" s="29" t="s">
        <v>11</v>
      </c>
      <c r="B4" s="30" t="s">
        <v>42</v>
      </c>
      <c r="C4" s="30" t="s">
        <v>43</v>
      </c>
      <c r="D4" s="31" t="s">
        <v>44</v>
      </c>
      <c r="E4" s="31" t="s">
        <v>45</v>
      </c>
      <c r="F4" s="31" t="s">
        <v>46</v>
      </c>
    </row>
    <row r="5" spans="1:8" s="32" customFormat="1" ht="11.25" x14ac:dyDescent="0.2">
      <c r="A5" s="34">
        <v>1</v>
      </c>
      <c r="B5" s="35">
        <v>2</v>
      </c>
      <c r="C5" s="35">
        <v>3</v>
      </c>
      <c r="D5" s="36">
        <v>4</v>
      </c>
      <c r="E5" s="36">
        <v>5</v>
      </c>
      <c r="F5" s="36">
        <v>6</v>
      </c>
    </row>
    <row r="6" spans="1:8" x14ac:dyDescent="0.25">
      <c r="A6" s="8" t="s">
        <v>54</v>
      </c>
      <c r="B6" s="43">
        <v>0</v>
      </c>
      <c r="C6" s="43">
        <v>0</v>
      </c>
      <c r="D6" s="44">
        <v>0</v>
      </c>
      <c r="E6" s="44">
        <v>0</v>
      </c>
      <c r="F6" s="44">
        <v>0</v>
      </c>
    </row>
    <row r="7" spans="1:8" x14ac:dyDescent="0.25">
      <c r="A7" s="8" t="s">
        <v>23</v>
      </c>
      <c r="B7" s="8"/>
      <c r="C7" s="8"/>
      <c r="D7" s="7"/>
      <c r="E7" s="7"/>
      <c r="F7" s="7"/>
    </row>
    <row r="8" spans="1:8" x14ac:dyDescent="0.25">
      <c r="A8" s="21" t="s">
        <v>24</v>
      </c>
      <c r="B8" s="11"/>
      <c r="C8" s="11"/>
      <c r="D8" s="7"/>
      <c r="E8" s="7"/>
      <c r="F8" s="7"/>
    </row>
    <row r="9" spans="1:8" x14ac:dyDescent="0.25">
      <c r="A9" s="22" t="s">
        <v>25</v>
      </c>
      <c r="B9" s="11"/>
      <c r="C9" s="11"/>
      <c r="D9" s="7"/>
      <c r="E9" s="7"/>
      <c r="F9" s="7"/>
    </row>
    <row r="10" spans="1:8" x14ac:dyDescent="0.25">
      <c r="A10" s="22" t="s">
        <v>26</v>
      </c>
      <c r="B10" s="11"/>
      <c r="C10" s="11"/>
      <c r="D10" s="7"/>
      <c r="E10" s="7"/>
      <c r="F10" s="7"/>
    </row>
    <row r="11" spans="1:8" x14ac:dyDescent="0.25">
      <c r="A11" s="8" t="s">
        <v>27</v>
      </c>
      <c r="B11" s="11"/>
      <c r="C11" s="11"/>
      <c r="D11" s="7"/>
      <c r="E11" s="7"/>
      <c r="F11" s="7"/>
    </row>
    <row r="12" spans="1:8" x14ac:dyDescent="0.25">
      <c r="A12" s="23" t="s">
        <v>28</v>
      </c>
      <c r="B12" s="33"/>
      <c r="C12" s="33"/>
      <c r="D12" s="33"/>
      <c r="E12" s="33"/>
      <c r="F12" s="33"/>
    </row>
    <row r="13" spans="1:8" x14ac:dyDescent="0.25">
      <c r="A13" s="8" t="s">
        <v>29</v>
      </c>
      <c r="B13" s="33"/>
      <c r="C13" s="33"/>
      <c r="D13" s="33"/>
      <c r="E13" s="33"/>
      <c r="F13" s="33"/>
    </row>
    <row r="14" spans="1:8" x14ac:dyDescent="0.25">
      <c r="A14" s="23" t="s">
        <v>30</v>
      </c>
      <c r="B14" s="33"/>
      <c r="C14" s="33"/>
      <c r="D14" s="33"/>
      <c r="E14" s="33"/>
      <c r="F14" s="33"/>
    </row>
    <row r="15" spans="1:8" x14ac:dyDescent="0.25">
      <c r="A15" s="11" t="s">
        <v>21</v>
      </c>
      <c r="B15" s="33"/>
      <c r="C15" s="33"/>
      <c r="D15" s="33"/>
      <c r="E15" s="33"/>
      <c r="F15" s="33"/>
    </row>
    <row r="16" spans="1:8" x14ac:dyDescent="0.25">
      <c r="A16" s="23"/>
      <c r="B16" s="33"/>
      <c r="C16" s="33"/>
      <c r="D16" s="33"/>
      <c r="E16" s="33"/>
      <c r="F16" s="33"/>
    </row>
    <row r="17" spans="1:6" x14ac:dyDescent="0.25">
      <c r="A17" s="8" t="s">
        <v>55</v>
      </c>
      <c r="B17" s="43">
        <v>0</v>
      </c>
      <c r="C17" s="43">
        <v>0</v>
      </c>
      <c r="D17" s="44">
        <v>0</v>
      </c>
      <c r="E17" s="44">
        <v>0</v>
      </c>
      <c r="F17" s="44">
        <v>0</v>
      </c>
    </row>
    <row r="18" spans="1:6" x14ac:dyDescent="0.25">
      <c r="A18" s="8" t="s">
        <v>23</v>
      </c>
      <c r="B18" s="33"/>
      <c r="C18" s="33"/>
      <c r="D18" s="33"/>
      <c r="E18" s="33"/>
      <c r="F18" s="33"/>
    </row>
    <row r="19" spans="1:6" x14ac:dyDescent="0.25">
      <c r="A19" s="21" t="s">
        <v>24</v>
      </c>
      <c r="B19" s="33"/>
      <c r="C19" s="33"/>
      <c r="D19" s="33"/>
      <c r="E19" s="33"/>
      <c r="F19" s="33"/>
    </row>
    <row r="20" spans="1:6" x14ac:dyDescent="0.25">
      <c r="A20" s="22" t="s">
        <v>25</v>
      </c>
      <c r="B20" s="33"/>
      <c r="C20" s="33"/>
      <c r="D20" s="33"/>
      <c r="E20" s="33"/>
      <c r="F20" s="33"/>
    </row>
    <row r="21" spans="1:6" x14ac:dyDescent="0.25">
      <c r="A21" s="22" t="s">
        <v>26</v>
      </c>
      <c r="B21" s="33"/>
      <c r="C21" s="33"/>
      <c r="D21" s="33"/>
      <c r="E21" s="33"/>
      <c r="F21" s="33"/>
    </row>
    <row r="22" spans="1:6" x14ac:dyDescent="0.25">
      <c r="A22" s="8" t="s">
        <v>27</v>
      </c>
      <c r="B22" s="33"/>
      <c r="C22" s="33"/>
      <c r="D22" s="33"/>
      <c r="E22" s="33"/>
      <c r="F22" s="33"/>
    </row>
    <row r="23" spans="1:6" x14ac:dyDescent="0.25">
      <c r="A23" s="23" t="s">
        <v>28</v>
      </c>
      <c r="B23" s="33"/>
      <c r="C23" s="33"/>
      <c r="D23" s="33"/>
      <c r="E23" s="33"/>
      <c r="F23" s="33"/>
    </row>
    <row r="24" spans="1:6" x14ac:dyDescent="0.25">
      <c r="A24" s="8" t="s">
        <v>29</v>
      </c>
      <c r="B24" s="33"/>
      <c r="C24" s="33"/>
      <c r="D24" s="33"/>
      <c r="E24" s="33"/>
      <c r="F24" s="33"/>
    </row>
    <row r="25" spans="1:6" x14ac:dyDescent="0.25">
      <c r="A25" s="23" t="s">
        <v>30</v>
      </c>
      <c r="B25" s="33"/>
      <c r="C25" s="33"/>
      <c r="D25" s="33"/>
      <c r="E25" s="33"/>
      <c r="F25" s="33"/>
    </row>
    <row r="26" spans="1:6" x14ac:dyDescent="0.25">
      <c r="A26" s="11" t="s">
        <v>21</v>
      </c>
      <c r="B26" s="33"/>
      <c r="C26" s="33"/>
      <c r="D26" s="33"/>
      <c r="E26" s="33"/>
      <c r="F26" s="33"/>
    </row>
  </sheetData>
  <mergeCells count="1">
    <mergeCell ref="A2:F2"/>
  </mergeCells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I20"/>
  <sheetViews>
    <sheetView tabSelected="1" workbookViewId="0">
      <selection activeCell="E14" sqref="E14"/>
    </sheetView>
  </sheetViews>
  <sheetFormatPr defaultRowHeight="15" x14ac:dyDescent="0.25"/>
  <cols>
    <col min="1" max="1" width="13.7109375" customWidth="1"/>
    <col min="2" max="2" width="54.42578125" style="39" customWidth="1"/>
    <col min="3" max="7" width="19.42578125" style="80" customWidth="1"/>
    <col min="8" max="8" width="24.28515625" style="40" customWidth="1"/>
    <col min="9" max="9" width="24.28515625" customWidth="1"/>
  </cols>
  <sheetData>
    <row r="1" spans="1:9" ht="18" x14ac:dyDescent="0.25">
      <c r="A1" s="4"/>
      <c r="B1" s="4"/>
      <c r="C1" s="70"/>
      <c r="D1" s="70"/>
      <c r="E1" s="70"/>
      <c r="F1" s="70"/>
      <c r="G1" s="70"/>
      <c r="H1" s="56"/>
      <c r="I1" s="5"/>
    </row>
    <row r="2" spans="1:9" ht="18" customHeight="1" x14ac:dyDescent="0.25">
      <c r="A2" s="99" t="s">
        <v>15</v>
      </c>
      <c r="B2" s="99"/>
      <c r="C2" s="99"/>
      <c r="D2" s="99"/>
      <c r="E2" s="99"/>
      <c r="F2" s="99"/>
      <c r="G2" s="99"/>
      <c r="H2" s="57"/>
      <c r="I2" s="24"/>
    </row>
    <row r="3" spans="1:9" ht="18" x14ac:dyDescent="0.25">
      <c r="A3" s="4"/>
      <c r="B3" s="4"/>
      <c r="C3" s="70"/>
      <c r="D3" s="70"/>
      <c r="E3" s="70"/>
      <c r="F3" s="70"/>
      <c r="G3" s="70"/>
      <c r="H3" s="56"/>
      <c r="I3" s="5"/>
    </row>
    <row r="4" spans="1:9" ht="25.5" x14ac:dyDescent="0.25">
      <c r="A4" s="112" t="s">
        <v>11</v>
      </c>
      <c r="B4" s="113"/>
      <c r="C4" s="81" t="s">
        <v>42</v>
      </c>
      <c r="D4" s="81" t="s">
        <v>43</v>
      </c>
      <c r="E4" s="74" t="s">
        <v>44</v>
      </c>
      <c r="F4" s="74" t="s">
        <v>45</v>
      </c>
      <c r="G4" s="74" t="s">
        <v>46</v>
      </c>
    </row>
    <row r="5" spans="1:9" x14ac:dyDescent="0.25">
      <c r="A5" s="38" t="s">
        <v>56</v>
      </c>
      <c r="B5" s="37" t="s">
        <v>57</v>
      </c>
      <c r="C5" s="84">
        <f t="shared" ref="C5:C10" si="0">C6</f>
        <v>2933277.2725462872</v>
      </c>
      <c r="D5" s="84">
        <f t="shared" ref="D5:G10" si="1">D6</f>
        <v>9208308</v>
      </c>
      <c r="E5" s="84">
        <f t="shared" si="1"/>
        <v>9057000</v>
      </c>
      <c r="F5" s="84">
        <f t="shared" si="1"/>
        <v>9200000</v>
      </c>
      <c r="G5" s="84">
        <f t="shared" si="1"/>
        <v>9150000</v>
      </c>
    </row>
    <row r="6" spans="1:9" x14ac:dyDescent="0.25">
      <c r="A6" s="37">
        <v>5</v>
      </c>
      <c r="B6" s="37" t="s">
        <v>72</v>
      </c>
      <c r="C6" s="84">
        <f t="shared" si="0"/>
        <v>2933277.2725462872</v>
      </c>
      <c r="D6" s="84">
        <f t="shared" si="1"/>
        <v>9208308</v>
      </c>
      <c r="E6" s="84">
        <f t="shared" si="1"/>
        <v>9057000</v>
      </c>
      <c r="F6" s="84">
        <f t="shared" si="1"/>
        <v>9200000</v>
      </c>
      <c r="G6" s="84">
        <f t="shared" si="1"/>
        <v>9150000</v>
      </c>
    </row>
    <row r="7" spans="1:9" x14ac:dyDescent="0.25">
      <c r="A7" s="38" t="s">
        <v>58</v>
      </c>
      <c r="B7" s="37" t="s">
        <v>59</v>
      </c>
      <c r="C7" s="84">
        <f t="shared" si="0"/>
        <v>2933277.2725462872</v>
      </c>
      <c r="D7" s="84">
        <f t="shared" si="1"/>
        <v>9208308</v>
      </c>
      <c r="E7" s="84">
        <f t="shared" si="1"/>
        <v>9057000</v>
      </c>
      <c r="F7" s="84">
        <f t="shared" si="1"/>
        <v>9200000</v>
      </c>
      <c r="G7" s="84">
        <f t="shared" si="1"/>
        <v>9150000</v>
      </c>
    </row>
    <row r="8" spans="1:9" x14ac:dyDescent="0.25">
      <c r="A8" s="38" t="s">
        <v>60</v>
      </c>
      <c r="B8" s="37" t="s">
        <v>61</v>
      </c>
      <c r="C8" s="84">
        <f t="shared" si="0"/>
        <v>2933277.2725462872</v>
      </c>
      <c r="D8" s="84">
        <f t="shared" si="1"/>
        <v>9208308</v>
      </c>
      <c r="E8" s="84">
        <f t="shared" si="1"/>
        <v>9057000</v>
      </c>
      <c r="F8" s="84">
        <f t="shared" si="1"/>
        <v>9200000</v>
      </c>
      <c r="G8" s="84">
        <f t="shared" si="1"/>
        <v>9150000</v>
      </c>
    </row>
    <row r="9" spans="1:9" ht="25.5" x14ac:dyDescent="0.25">
      <c r="A9" s="38" t="s">
        <v>62</v>
      </c>
      <c r="B9" s="37" t="s">
        <v>63</v>
      </c>
      <c r="C9" s="84">
        <f t="shared" si="0"/>
        <v>2933277.2725462872</v>
      </c>
      <c r="D9" s="84">
        <f t="shared" si="1"/>
        <v>9208308</v>
      </c>
      <c r="E9" s="84">
        <f t="shared" si="1"/>
        <v>9057000</v>
      </c>
      <c r="F9" s="84">
        <f t="shared" si="1"/>
        <v>9200000</v>
      </c>
      <c r="G9" s="84">
        <f t="shared" si="1"/>
        <v>9150000</v>
      </c>
    </row>
    <row r="10" spans="1:9" x14ac:dyDescent="0.25">
      <c r="A10" s="38" t="s">
        <v>64</v>
      </c>
      <c r="B10" s="37" t="s">
        <v>65</v>
      </c>
      <c r="C10" s="84">
        <f t="shared" si="0"/>
        <v>2933277.2725462872</v>
      </c>
      <c r="D10" s="84">
        <f t="shared" si="1"/>
        <v>9208308</v>
      </c>
      <c r="E10" s="84">
        <f t="shared" si="1"/>
        <v>9057000</v>
      </c>
      <c r="F10" s="84">
        <f t="shared" si="1"/>
        <v>9200000</v>
      </c>
      <c r="G10" s="84">
        <f t="shared" si="1"/>
        <v>9150000</v>
      </c>
    </row>
    <row r="11" spans="1:9" x14ac:dyDescent="0.25">
      <c r="A11" s="38" t="s">
        <v>58</v>
      </c>
      <c r="B11" s="37" t="s">
        <v>59</v>
      </c>
      <c r="C11" s="84">
        <f>SUM(C12:C16)</f>
        <v>2933277.2725462872</v>
      </c>
      <c r="D11" s="84">
        <f t="shared" ref="D11:G11" si="2">SUM(D12:D16)</f>
        <v>9208308</v>
      </c>
      <c r="E11" s="84">
        <f t="shared" si="2"/>
        <v>9057000</v>
      </c>
      <c r="F11" s="84">
        <f t="shared" si="2"/>
        <v>9200000</v>
      </c>
      <c r="G11" s="84">
        <f t="shared" si="2"/>
        <v>9150000</v>
      </c>
    </row>
    <row r="12" spans="1:9" x14ac:dyDescent="0.25">
      <c r="A12" s="96" t="s">
        <v>66</v>
      </c>
      <c r="B12" s="37" t="s">
        <v>8</v>
      </c>
      <c r="C12" s="84">
        <v>155753.93324042737</v>
      </c>
      <c r="D12" s="84">
        <v>1655638</v>
      </c>
      <c r="E12" s="84">
        <v>1711500</v>
      </c>
      <c r="F12" s="84">
        <v>2184000</v>
      </c>
      <c r="G12" s="84">
        <v>2184000</v>
      </c>
      <c r="I12" s="40"/>
    </row>
    <row r="13" spans="1:9" x14ac:dyDescent="0.25">
      <c r="A13" s="96" t="s">
        <v>67</v>
      </c>
      <c r="B13" s="37" t="s">
        <v>17</v>
      </c>
      <c r="C13" s="84">
        <v>2439416.464264384</v>
      </c>
      <c r="D13" s="84">
        <v>7185925</v>
      </c>
      <c r="E13" s="84">
        <v>6900500</v>
      </c>
      <c r="F13" s="84">
        <v>6736000</v>
      </c>
      <c r="G13" s="84">
        <v>6686000</v>
      </c>
      <c r="I13" s="40"/>
    </row>
    <row r="14" spans="1:9" ht="25.5" x14ac:dyDescent="0.25">
      <c r="A14" s="96">
        <v>37</v>
      </c>
      <c r="B14" s="37" t="s">
        <v>68</v>
      </c>
      <c r="C14" s="84">
        <v>0</v>
      </c>
      <c r="D14" s="84">
        <v>0</v>
      </c>
      <c r="E14" s="84">
        <v>10000</v>
      </c>
      <c r="F14" s="84">
        <v>10000</v>
      </c>
      <c r="G14" s="84">
        <v>10000</v>
      </c>
      <c r="I14" s="40"/>
    </row>
    <row r="15" spans="1:9" x14ac:dyDescent="0.25">
      <c r="A15" s="96" t="s">
        <v>69</v>
      </c>
      <c r="B15" s="37" t="s">
        <v>10</v>
      </c>
      <c r="C15" s="84">
        <v>2737.4079235516624</v>
      </c>
      <c r="D15" s="84">
        <v>35600</v>
      </c>
      <c r="E15" s="84">
        <v>10000</v>
      </c>
      <c r="F15" s="84">
        <v>10000</v>
      </c>
      <c r="G15" s="84">
        <v>10000</v>
      </c>
      <c r="I15" s="40"/>
    </row>
    <row r="16" spans="1:9" x14ac:dyDescent="0.25">
      <c r="A16" s="96" t="s">
        <v>70</v>
      </c>
      <c r="B16" s="37" t="s">
        <v>71</v>
      </c>
      <c r="C16" s="84">
        <v>335369.46711792419</v>
      </c>
      <c r="D16" s="84">
        <v>331145</v>
      </c>
      <c r="E16" s="84">
        <v>425000</v>
      </c>
      <c r="F16" s="84">
        <v>260000</v>
      </c>
      <c r="G16" s="84">
        <v>260000</v>
      </c>
      <c r="I16" s="40"/>
    </row>
    <row r="17" spans="9:9" x14ac:dyDescent="0.25">
      <c r="I17" s="55"/>
    </row>
    <row r="18" spans="9:9" x14ac:dyDescent="0.25">
      <c r="I18" s="55"/>
    </row>
    <row r="19" spans="9:9" x14ac:dyDescent="0.25">
      <c r="I19" s="55"/>
    </row>
    <row r="20" spans="9:9" x14ac:dyDescent="0.25">
      <c r="I20" s="58"/>
    </row>
  </sheetData>
  <mergeCells count="2">
    <mergeCell ref="A4:B4"/>
    <mergeCell ref="A2:G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SAŽETAK</vt:lpstr>
      <vt:lpstr> Račun prihoda i rashoda-ekonom</vt:lpstr>
      <vt:lpstr> Račun prihoda i rashoda-izvori</vt:lpstr>
      <vt:lpstr> Račun rashoda-funkcija</vt:lpstr>
      <vt:lpstr> Račun financiranja-ekonomska</vt:lpstr>
      <vt:lpstr> Račun financiranja-izvori</vt:lpstr>
      <vt:lpstr>POSEBNI DIO</vt:lpstr>
      <vt:lpstr>' Račun financiranja-ekonomska'!Podrucje_ispisa</vt:lpstr>
      <vt:lpstr>' Račun financiranja-izvori'!Podrucje_ispisa</vt:lpstr>
      <vt:lpstr>' Račun prihoda i rashoda-ekonom'!Podrucje_ispisa</vt:lpstr>
      <vt:lpstr>' Račun prihoda i rashoda-izvori'!Podrucje_ispisa</vt:lpstr>
      <vt:lpstr>' Račun rashoda-funkcija'!Podrucje_ispisa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Natalija Horvat</cp:lastModifiedBy>
  <cp:lastPrinted>2023-12-18T09:45:47Z</cp:lastPrinted>
  <dcterms:created xsi:type="dcterms:W3CDTF">2022-08-12T12:51:27Z</dcterms:created>
  <dcterms:modified xsi:type="dcterms:W3CDTF">2024-01-23T07:59:57Z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14. Format izgleda financijskog plana proračunskog korisnika.xlsx</vt:lpwstr>
  </property>
</Properties>
</file>